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ÁRVERÉSI CSOMAGOK\17. árverés\"/>
    </mc:Choice>
  </mc:AlternateContent>
  <bookViews>
    <workbookView xWindow="0" yWindow="0" windowWidth="23040" windowHeight="9192" tabRatio="801" firstSheet="1" activeTab="1"/>
  </bookViews>
  <sheets>
    <sheet name="Összesítő" sheetId="1" state="hidden" r:id="rId1"/>
    <sheet name="Összefoglaló" sheetId="31" r:id="rId2"/>
    <sheet name="Csomag 1 Istvántelek" sheetId="23" r:id="rId3"/>
    <sheet name="Csomag 2 Madridi út" sheetId="25" r:id="rId4"/>
    <sheet name="Csomag 2 Bp. Péceli út" sheetId="30" r:id="rId5"/>
    <sheet name="Csomag 3 Városföld" sheetId="26" r:id="rId6"/>
    <sheet name="Csomag 4 Gyöngyös" sheetId="24" r:id="rId7"/>
    <sheet name="Csomag 5 Hegyeshalom" sheetId="2" r:id="rId8"/>
    <sheet name="Csomag 6 Kisbér" sheetId="6" r:id="rId9"/>
    <sheet name="Csomag 7 Dombóvár" sheetId="8" r:id="rId10"/>
    <sheet name="Csomag 8 Somogyszob" sheetId="10" r:id="rId11"/>
    <sheet name="Csomag 9 Soroksár" sheetId="4" r:id="rId12"/>
    <sheet name="Csomag 10 Kiskunhalas" sheetId="17" r:id="rId13"/>
    <sheet name="Csomag 11 Kiskőrös" sheetId="18" r:id="rId14"/>
    <sheet name="Csomag 12 Nyékládháza" sheetId="27" r:id="rId15"/>
    <sheet name="Csomag 12 Sajószentpéter" sheetId="29" r:id="rId16"/>
    <sheet name="Csomag 13 Szombathely" sheetId="28" r:id="rId17"/>
  </sheets>
  <definedNames>
    <definedName name="_xlnm._FilterDatabase" localSheetId="0" hidden="1">Összesítő!$B$1:$F$117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1" i="1"/>
  <c r="J112" i="1"/>
  <c r="J102" i="1"/>
  <c r="J93" i="1"/>
  <c r="J87" i="1"/>
  <c r="J77" i="1"/>
  <c r="J67" i="1"/>
  <c r="J56" i="1"/>
  <c r="J46" i="1"/>
  <c r="J37" i="1"/>
  <c r="G112" i="1"/>
  <c r="I112" i="1" s="1"/>
  <c r="G110" i="1"/>
  <c r="I102" i="1" s="1"/>
  <c r="G106" i="1"/>
  <c r="G103" i="1"/>
  <c r="G102" i="1"/>
  <c r="G93" i="1"/>
  <c r="I93" i="1" s="1"/>
  <c r="G88" i="1"/>
  <c r="G87" i="1"/>
  <c r="G84" i="1"/>
  <c r="G82" i="1"/>
  <c r="G77" i="1"/>
  <c r="G73" i="1"/>
  <c r="G72" i="1"/>
  <c r="G67" i="1"/>
  <c r="G62" i="1"/>
  <c r="G59" i="1"/>
  <c r="G56" i="1"/>
  <c r="G53" i="1"/>
  <c r="G46" i="1"/>
  <c r="G42" i="1"/>
  <c r="G37" i="1"/>
  <c r="G13" i="1"/>
  <c r="I87" i="1" l="1"/>
  <c r="I77" i="1"/>
  <c r="I67" i="1"/>
  <c r="I56" i="1"/>
  <c r="I46" i="1"/>
  <c r="I37" i="1"/>
  <c r="B16" i="27"/>
  <c r="F15" i="27"/>
  <c r="C15" i="27"/>
  <c r="B15" i="27"/>
  <c r="B16" i="18"/>
  <c r="I15" i="18"/>
  <c r="H15" i="18"/>
  <c r="B15" i="18"/>
  <c r="B16" i="17"/>
  <c r="F15" i="17"/>
  <c r="B15" i="17"/>
  <c r="B16" i="4"/>
  <c r="I15" i="4"/>
  <c r="G15" i="4"/>
  <c r="F15" i="4"/>
  <c r="B15" i="4"/>
  <c r="B16" i="10"/>
  <c r="H15" i="10"/>
  <c r="G15" i="10"/>
  <c r="B15" i="10"/>
  <c r="B16" i="8"/>
  <c r="H15" i="8"/>
  <c r="E15" i="8"/>
  <c r="B15" i="8"/>
  <c r="B16" i="6"/>
  <c r="B15" i="6"/>
  <c r="I15" i="6"/>
  <c r="B16" i="2"/>
  <c r="G15" i="2"/>
  <c r="B15" i="2"/>
  <c r="B15" i="30"/>
  <c r="C14" i="30"/>
  <c r="D14" i="30"/>
  <c r="E14" i="30"/>
  <c r="F14" i="30"/>
  <c r="G14" i="30"/>
  <c r="H14" i="30"/>
  <c r="I14" i="30"/>
  <c r="B14" i="30"/>
  <c r="B15" i="28" l="1"/>
  <c r="B14" i="28"/>
  <c r="B15" i="29"/>
  <c r="B14" i="29"/>
  <c r="C14" i="27"/>
  <c r="D14" i="27"/>
  <c r="E14" i="27"/>
  <c r="F14" i="27"/>
  <c r="G14" i="27"/>
  <c r="H14" i="27"/>
  <c r="I14" i="27"/>
  <c r="B14" i="27"/>
  <c r="C14" i="18"/>
  <c r="D14" i="18"/>
  <c r="E14" i="18"/>
  <c r="F14" i="18"/>
  <c r="G14" i="18"/>
  <c r="H14" i="18"/>
  <c r="I14" i="18"/>
  <c r="B14" i="18"/>
  <c r="C14" i="17"/>
  <c r="D14" i="17"/>
  <c r="E14" i="17"/>
  <c r="F14" i="17"/>
  <c r="B14" i="17"/>
  <c r="C14" i="4"/>
  <c r="D14" i="4"/>
  <c r="E14" i="4"/>
  <c r="F14" i="4"/>
  <c r="G14" i="4"/>
  <c r="H14" i="4"/>
  <c r="I14" i="4"/>
  <c r="J14" i="4"/>
  <c r="B14" i="4"/>
  <c r="C14" i="10"/>
  <c r="D14" i="10"/>
  <c r="E14" i="10"/>
  <c r="F14" i="10"/>
  <c r="G14" i="10"/>
  <c r="H14" i="10"/>
  <c r="I14" i="10"/>
  <c r="J14" i="10"/>
  <c r="B14" i="10"/>
  <c r="C14" i="8"/>
  <c r="D14" i="8"/>
  <c r="E14" i="8"/>
  <c r="F14" i="8"/>
  <c r="G14" i="8"/>
  <c r="H14" i="8"/>
  <c r="I14" i="8"/>
  <c r="J14" i="8"/>
  <c r="K14" i="8"/>
  <c r="B14" i="8"/>
  <c r="C14" i="6"/>
  <c r="D14" i="6"/>
  <c r="E14" i="6"/>
  <c r="F14" i="6"/>
  <c r="G14" i="6"/>
  <c r="H14" i="6"/>
  <c r="I14" i="6"/>
  <c r="J14" i="6"/>
  <c r="B14" i="6"/>
  <c r="C14" i="2"/>
  <c r="D14" i="2"/>
  <c r="E14" i="2"/>
  <c r="F14" i="2"/>
  <c r="G14" i="2"/>
  <c r="H14" i="2"/>
  <c r="I14" i="2"/>
  <c r="B14" i="2"/>
  <c r="B15" i="24"/>
  <c r="C14" i="24"/>
  <c r="B14" i="24"/>
  <c r="B15" i="26"/>
  <c r="C14" i="26"/>
  <c r="D14" i="26"/>
  <c r="E14" i="26"/>
  <c r="F14" i="26"/>
  <c r="G14" i="26"/>
  <c r="H14" i="26"/>
  <c r="I14" i="26"/>
  <c r="J14" i="26"/>
  <c r="K14" i="26"/>
  <c r="L14" i="26"/>
  <c r="B14" i="26"/>
  <c r="B15" i="25"/>
  <c r="C14" i="25"/>
  <c r="B14" i="25"/>
  <c r="C14" i="23"/>
  <c r="D14" i="23"/>
  <c r="E14" i="23"/>
  <c r="F14" i="23"/>
  <c r="G14" i="23"/>
  <c r="H14" i="23"/>
  <c r="B15" i="23" s="1"/>
  <c r="I14" i="23"/>
  <c r="B14" i="23"/>
  <c r="J12" i="30" l="1"/>
  <c r="F114" i="1"/>
  <c r="C12" i="29" l="1"/>
  <c r="C12" i="28" l="1"/>
  <c r="G34" i="1" l="1"/>
  <c r="I34" i="1" s="1"/>
  <c r="G22" i="1"/>
  <c r="I22" i="1" s="1"/>
  <c r="G11" i="1"/>
  <c r="I11" i="1" s="1"/>
  <c r="G2" i="1"/>
  <c r="I2" i="1" s="1"/>
  <c r="J12" i="27" l="1"/>
  <c r="D12" i="24" l="1"/>
  <c r="M12" i="26" l="1"/>
  <c r="D12" i="25" l="1"/>
  <c r="J12" i="23"/>
  <c r="J12" i="18" l="1"/>
  <c r="G12" i="17"/>
  <c r="K12" i="4"/>
  <c r="K12" i="10"/>
  <c r="L12" i="8"/>
  <c r="K12" i="6"/>
  <c r="J12" i="2"/>
</calcChain>
</file>

<file path=xl/sharedStrings.xml><?xml version="1.0" encoding="utf-8"?>
<sst xmlns="http://schemas.openxmlformats.org/spreadsheetml/2006/main" count="2178" uniqueCount="301">
  <si>
    <t>Telephely megnevezése:</t>
  </si>
  <si>
    <t>Hegyeshalom Pft. Szakasz</t>
  </si>
  <si>
    <t>Teljesítés (tárolás) tényleges helye:</t>
  </si>
  <si>
    <t>Hegyeshalom Telephely</t>
  </si>
  <si>
    <t>Kapcsolattartó neve:</t>
  </si>
  <si>
    <t>Bertalan Zoltán  főpályamester</t>
  </si>
  <si>
    <t>Kapcsolattartó telefonszáma:</t>
  </si>
  <si>
    <t>Kapcsolattartó email címe:</t>
  </si>
  <si>
    <t>bertalanz@mav.hu</t>
  </si>
  <si>
    <t>SAP gyár kódszáma</t>
  </si>
  <si>
    <t>SAP raktárhely kódszáma</t>
  </si>
  <si>
    <t>PBH1</t>
  </si>
  <si>
    <t>a)</t>
  </si>
  <si>
    <t>b)</t>
  </si>
  <si>
    <t>c)</t>
  </si>
  <si>
    <t>d)</t>
  </si>
  <si>
    <t>e)</t>
  </si>
  <si>
    <t>VTSZ szám:</t>
  </si>
  <si>
    <t>MÁV (SAP) tételszám:</t>
  </si>
  <si>
    <t>Anyag megnevezése:</t>
  </si>
  <si>
    <t>Mennyiség (tonna):</t>
  </si>
  <si>
    <t>Egységár:</t>
  </si>
  <si>
    <t>Érték (Ft):</t>
  </si>
  <si>
    <t>Összérték (Ft):</t>
  </si>
  <si>
    <t>Tétel közúton megközelíthető?</t>
  </si>
  <si>
    <t>igen</t>
  </si>
  <si>
    <t>részben</t>
  </si>
  <si>
    <t>Darabolás gondtalanul elvégezhető?</t>
  </si>
  <si>
    <t>Rakodás gondtalanul elvégezhető?</t>
  </si>
  <si>
    <t>Szállítás:</t>
  </si>
  <si>
    <t>közúton és vasúton</t>
  </si>
  <si>
    <t>Mérlegelés:</t>
  </si>
  <si>
    <t>telephelyen
 nem megoldható</t>
  </si>
  <si>
    <t>Felsővezeték kikapcsolása szükséges?</t>
  </si>
  <si>
    <t>nem</t>
  </si>
  <si>
    <t>részben /GYESEV /</t>
  </si>
  <si>
    <t>Vonatforgalom befolyásolja a rakodást?</t>
  </si>
  <si>
    <t>Teljesítést akadályozó tényezők:</t>
  </si>
  <si>
    <t>Munkavégzés ideje:</t>
  </si>
  <si>
    <t>6,00-14,20</t>
  </si>
  <si>
    <t>Egyéb megjegyzés:</t>
  </si>
  <si>
    <t>Bertalan Zoltán főpályamester</t>
  </si>
  <si>
    <t>MÁV :02/66-86  Mob.: 06-30/414-2628</t>
  </si>
  <si>
    <t>telephelyen nem megoldható</t>
  </si>
  <si>
    <t>Pályamesteri Szakasz Kisbér S20453</t>
  </si>
  <si>
    <t>Pályamesteri szakasz telephely I.vg</t>
  </si>
  <si>
    <t>Turi Ferenc</t>
  </si>
  <si>
    <t>06 30 472-2981</t>
  </si>
  <si>
    <t>turif@mav.hu</t>
  </si>
  <si>
    <t>PBK4</t>
  </si>
  <si>
    <t>PBK!</t>
  </si>
  <si>
    <t>f)</t>
  </si>
  <si>
    <t>g)</t>
  </si>
  <si>
    <t>1700000008</t>
  </si>
  <si>
    <t>1700000009</t>
  </si>
  <si>
    <t>1700000013</t>
  </si>
  <si>
    <t>1700000049</t>
  </si>
  <si>
    <t>PÁLYÁBA BE NEM ÉPÍTHETŐ KAPCSOLÓSZER</t>
  </si>
  <si>
    <t>KITÉRŐ ÉS ALKATRÉSZ HULLADÉK BE NEM ÉPÍTHETŐ</t>
  </si>
  <si>
    <t>ACÉLSÍNHULLADÉK 54R. HULLADÉK</t>
  </si>
  <si>
    <t>ACÉL HULLADÉK AL1 KINCSTÁRI</t>
  </si>
  <si>
    <t xml:space="preserve">közúton </t>
  </si>
  <si>
    <t>csak vasúton</t>
  </si>
  <si>
    <t>munkaidőben-egyeztetéssel</t>
  </si>
  <si>
    <t>Moharakodó páros oldal csonka vg.</t>
  </si>
  <si>
    <t xml:space="preserve">állomáson </t>
  </si>
  <si>
    <t>PFT Szakasz Dombóvár</t>
  </si>
  <si>
    <t>PPD1</t>
  </si>
  <si>
    <t>csak közúton</t>
  </si>
  <si>
    <t>munkanapokon 07:00-13:00</t>
  </si>
  <si>
    <t xml:space="preserve"> Dombóvár alsó rakterület</t>
  </si>
  <si>
    <t xml:space="preserve"> Dombóvár állomás, 7200 Dombóvár, Baross tér 1.</t>
  </si>
  <si>
    <t xml:space="preserve"> közúton, vasúton</t>
  </si>
  <si>
    <t>Telephely megnevezése</t>
  </si>
  <si>
    <t>PFT Szakasz Somogyszob</t>
  </si>
  <si>
    <t>Teljesítés (tárolás) tényleges  helye:</t>
  </si>
  <si>
    <t>Somogyszob</t>
  </si>
  <si>
    <t>Filák Attila</t>
  </si>
  <si>
    <t>06 -30- 738-2978, 06-1-515-4974</t>
  </si>
  <si>
    <t>filak.attila@mav.hu</t>
  </si>
  <si>
    <t>PPS2</t>
  </si>
  <si>
    <t>Mennyiség  (tonna):</t>
  </si>
  <si>
    <t>Tétel közúton megköelithető?</t>
  </si>
  <si>
    <t>Darabolás gondatlanúl elvégezhető?</t>
  </si>
  <si>
    <t>igen/nem</t>
  </si>
  <si>
    <t>Rakodás gondatlanúl elvégezhető?</t>
  </si>
  <si>
    <t>Vonatforgalom, befolyásolja a rakodást?</t>
  </si>
  <si>
    <t>Teljesítést akadájozó tényezők:</t>
  </si>
  <si>
    <t>H-P 06:15-14:30</t>
  </si>
  <si>
    <t>Gyékényes</t>
  </si>
  <si>
    <t>06 -30- 738-2978,                      06-1-515-4974</t>
  </si>
  <si>
    <t>Szenta</t>
  </si>
  <si>
    <t xml:space="preserve"> közúton és vasúton</t>
  </si>
  <si>
    <t>Lébény  állomás</t>
  </si>
  <si>
    <t>Tárolási hely</t>
  </si>
  <si>
    <t>Tétel</t>
  </si>
  <si>
    <t>Mennyiség</t>
  </si>
  <si>
    <t>Hegyeshalom</t>
  </si>
  <si>
    <t>Lébény</t>
  </si>
  <si>
    <t>Kisbér</t>
  </si>
  <si>
    <t xml:space="preserve"> PFT Szakasz Dombóvár, 7200 Dombóvár, Kandó K. u. 3.</t>
  </si>
  <si>
    <t>Dombóvár</t>
  </si>
  <si>
    <t xml:space="preserve"> Dombóvár alsó</t>
  </si>
  <si>
    <t>Dombóvár állomás</t>
  </si>
  <si>
    <t>Megnevezés</t>
  </si>
  <si>
    <t>Pályafenntartási szakasz Soroksár</t>
  </si>
  <si>
    <r>
      <t xml:space="preserve">Teljesítés (tárolás) </t>
    </r>
    <r>
      <rPr>
        <b/>
        <sz val="12"/>
        <color indexed="10"/>
        <rFont val="Times New Roman"/>
        <family val="1"/>
        <charset val="238"/>
      </rPr>
      <t>tényleges</t>
    </r>
    <r>
      <rPr>
        <b/>
        <sz val="12"/>
        <rFont val="Times New Roman"/>
        <family val="1"/>
        <charset val="238"/>
      </rPr>
      <t xml:space="preserve"> helye:</t>
    </r>
  </si>
  <si>
    <t xml:space="preserve">Soroksár állomás rakterület               </t>
  </si>
  <si>
    <t>Csernus Sándor</t>
  </si>
  <si>
    <t>64-12; +36 30/431-6040</t>
  </si>
  <si>
    <t>csernus.sandor@mav.hu</t>
  </si>
  <si>
    <t>PBS1</t>
  </si>
  <si>
    <t>Közúton megközelíthető</t>
  </si>
  <si>
    <t>Igen</t>
  </si>
  <si>
    <t xml:space="preserve">Közúton </t>
  </si>
  <si>
    <t>Közúton, vasút</t>
  </si>
  <si>
    <t>Itt lehetséges (tőlünk különálló) :                                   Mü-Gu Hulladékanyag kereskedő és feldolgozó Kft.                                                               Cím: Budapest, Ócsai út 4, 1239</t>
  </si>
  <si>
    <t>Itt lehetséges (tőlünk különálló) :                                   Mü-Gu Hulladékanyag kereskedő és feldolgozó Kft.                                                                       Cím: Budapest, Ócsai út 4, 1239</t>
  </si>
  <si>
    <t>Nem</t>
  </si>
  <si>
    <t>Nincs</t>
  </si>
  <si>
    <t xml:space="preserve">Soroksár állomás Pályafenntartási szakasz telephelyén               </t>
  </si>
  <si>
    <t>Itt lehetséges (tőlünk különálló) :                                   Mü-Gu Hulladékanyag kereskedő és feldolgozó Kft. Cím: Budapest, Ócsai út 4, 1239</t>
  </si>
  <si>
    <t xml:space="preserve">Délegyháza állomás rakterület                              </t>
  </si>
  <si>
    <t>Vasúton</t>
  </si>
  <si>
    <t>Soroksár</t>
  </si>
  <si>
    <t xml:space="preserve">Soroksár állomás </t>
  </si>
  <si>
    <t>Moha rakodó</t>
  </si>
  <si>
    <t>Délegyháza állomás</t>
  </si>
  <si>
    <t>Soroksár állomás PFT</t>
  </si>
  <si>
    <t>Kispest állomás</t>
  </si>
  <si>
    <t>-</t>
  </si>
  <si>
    <t>PFT. Szakasz Kiskunhalas,  6400 Kiskunhalas Lepke u.5.</t>
  </si>
  <si>
    <t>Kelebia</t>
  </si>
  <si>
    <t>Darányi Zoltán</t>
  </si>
  <si>
    <t>30/230-6481</t>
  </si>
  <si>
    <t>daranyi.zoltan@mav.hu</t>
  </si>
  <si>
    <t>PGK4</t>
  </si>
  <si>
    <t>közúton/vasúton</t>
  </si>
  <si>
    <t>nem lehetséges</t>
  </si>
  <si>
    <t>nincs</t>
  </si>
  <si>
    <t>6:00-14:20</t>
  </si>
  <si>
    <t>Kiskunhalas</t>
  </si>
  <si>
    <t>szakaszon nem lehetséges</t>
  </si>
  <si>
    <t>Pft. Szakasz Kiskőrös, 6200 Kiskőrös Kossuth Lajos u. 62.</t>
  </si>
  <si>
    <t>Kiskőrös</t>
  </si>
  <si>
    <t>Brecska István</t>
  </si>
  <si>
    <t>30/738-3107</t>
  </si>
  <si>
    <t>brecska.istvan@mav.hu</t>
  </si>
  <si>
    <t>PGK3</t>
  </si>
  <si>
    <t>06:03 - 13:53</t>
  </si>
  <si>
    <t>Kunszentmiklós</t>
  </si>
  <si>
    <t>30/7383107</t>
  </si>
  <si>
    <t xml:space="preserve">nem  </t>
  </si>
  <si>
    <t>Kecel</t>
  </si>
  <si>
    <t>Raktár/szakasz megnevezése</t>
  </si>
  <si>
    <t>ACÉLSÍN HULLADÉK 48R.</t>
  </si>
  <si>
    <t>ACÉLSÍN HULLADÉK 54R.</t>
  </si>
  <si>
    <t>ACÉL 1800X600X400MM HULLADÉK AN1/1</t>
  </si>
  <si>
    <t>ACÉL HULLADÉK AN 1/2 KINCSTÁRI</t>
  </si>
  <si>
    <t>ACÉLSÍN HULLADÉK</t>
  </si>
  <si>
    <t>ACÉLSÍN HULLADÉK 60R.</t>
  </si>
  <si>
    <t>1700000000</t>
  </si>
  <si>
    <t>1700000005</t>
  </si>
  <si>
    <t>1700000012</t>
  </si>
  <si>
    <t>1700000048</t>
  </si>
  <si>
    <t>1600</t>
  </si>
  <si>
    <t>közúton</t>
  </si>
  <si>
    <t>Nyékládháza</t>
  </si>
  <si>
    <t>Hejőkeresztúr állomás</t>
  </si>
  <si>
    <t>Nyékládháza állomás</t>
  </si>
  <si>
    <t>Emőd állomás</t>
  </si>
  <si>
    <t>Vissznyereményi raktár Bp. Istvántelek</t>
  </si>
  <si>
    <t>Bp. Istvántelek</t>
  </si>
  <si>
    <t>Erényi Lajos</t>
  </si>
  <si>
    <t>Vasúti telefon: 01/81-26; mobil telefon: 30/921-1798</t>
  </si>
  <si>
    <t>erenyi.lajos@mav.hu</t>
  </si>
  <si>
    <t>VKI1</t>
  </si>
  <si>
    <t>h)</t>
  </si>
  <si>
    <t>1700000046</t>
  </si>
  <si>
    <t>1700000100</t>
  </si>
  <si>
    <t>ACÉL HULLADÉK KINCSTÁRI</t>
  </si>
  <si>
    <t>ACÉL HULLADÉK VBALJ DARÁLÁSBÓL N.A.</t>
  </si>
  <si>
    <t>7.00-14.30</t>
  </si>
  <si>
    <t>OKM1</t>
  </si>
  <si>
    <t>1131 Bp., Madridi út 9.</t>
  </si>
  <si>
    <t>Pálya Szakanyag Centrum Bp., Madridi út</t>
  </si>
  <si>
    <t>i)</t>
  </si>
  <si>
    <t>j)</t>
  </si>
  <si>
    <t>k)</t>
  </si>
  <si>
    <t>Vissznyereményi raktár Városföld</t>
  </si>
  <si>
    <t>6033 Városföld Fő utca 2.</t>
  </si>
  <si>
    <t>Tamasik Istvánné</t>
  </si>
  <si>
    <t>mobil telefon: 30/718-5545</t>
  </si>
  <si>
    <t>tamasik.istvanne@mav.hu</t>
  </si>
  <si>
    <t>VGV1</t>
  </si>
  <si>
    <t>1700000050</t>
  </si>
  <si>
    <t>1700000051</t>
  </si>
  <si>
    <t>1700000052</t>
  </si>
  <si>
    <t>1700000053</t>
  </si>
  <si>
    <t>1700000054</t>
  </si>
  <si>
    <t>1700000059</t>
  </si>
  <si>
    <t>1700000060</t>
  </si>
  <si>
    <t>1700000061</t>
  </si>
  <si>
    <t>1700000062</t>
  </si>
  <si>
    <t>SODRONYKÖTÉL HULLADÉK ACÉL KINCSTÁRI</t>
  </si>
  <si>
    <t>MUNKAVEZETÉK HULLADÉK VÖRÖSRÉZ KINCSTÁRI</t>
  </si>
  <si>
    <t>ALUMÍNIUM HULLADÉK KINCSTÁRI</t>
  </si>
  <si>
    <t>SÁRGARÉZ HULLADÉK KINCSTÁRI</t>
  </si>
  <si>
    <t>VEZETÉK HULLADÉK ACÉL ÉS ALUMINIUM</t>
  </si>
  <si>
    <t>ALUMÍNIUMTARTALMÚ HULLADÉK KINCSTÁRI</t>
  </si>
  <si>
    <t>VÖRÖSRÉZ HULLADÉK</t>
  </si>
  <si>
    <t>VÖRÖSRÉZ HULLADÉK KINCSTÁRI</t>
  </si>
  <si>
    <t>SZIGETELT VÖRÖSRÉZKÁBEL HULLADÉK KINCSTÁ</t>
  </si>
  <si>
    <t>MÁV 02/66-86 Mob. 06-30/414-2618</t>
  </si>
  <si>
    <t>Galó János Üzemvezető</t>
  </si>
  <si>
    <t>3200 Gyöngyös Gyártelep 1.</t>
  </si>
  <si>
    <t xml:space="preserve"> Hosszúsín Gyártó Üzem Gyöngyös</t>
  </si>
  <si>
    <t>vasúti telefon: 04/48-94; mobil telefon: 30/954-4276</t>
  </si>
  <si>
    <t>galo.janos@mav.hu</t>
  </si>
  <si>
    <t>OKG2</t>
  </si>
  <si>
    <t>Városföld</t>
  </si>
  <si>
    <t xml:space="preserve"> HGYÜ Gyöngyös</t>
  </si>
  <si>
    <t>Nyékládháza PFT Szakasz</t>
  </si>
  <si>
    <t>Emőd,  állomás</t>
  </si>
  <si>
    <t>Borhy Endre</t>
  </si>
  <si>
    <t>0630/423-0556</t>
  </si>
  <si>
    <t>borhy.endre@mav.hu</t>
  </si>
  <si>
    <t>PMN1</t>
  </si>
  <si>
    <t xml:space="preserve">Igen </t>
  </si>
  <si>
    <t>Csak közúton</t>
  </si>
  <si>
    <t>A telephelyen nem megoldható</t>
  </si>
  <si>
    <t>SZUM</t>
  </si>
  <si>
    <t>PFT. Szakasz Kiskunhalas</t>
  </si>
  <si>
    <t>Pft. Szakasz Kiskőrös</t>
  </si>
  <si>
    <t>Vissznyereményi raktár Szombathely</t>
  </si>
  <si>
    <t>Szombathely SZK raktár</t>
  </si>
  <si>
    <t>VSS1</t>
  </si>
  <si>
    <t>Szombath György</t>
  </si>
  <si>
    <t xml:space="preserve"> mobil telefon: 30/559-6412</t>
  </si>
  <si>
    <t>szombath.gyorgy@mav-szk.hu</t>
  </si>
  <si>
    <t>PMS1</t>
  </si>
  <si>
    <t>Sajószentpéter PFT Szakasz</t>
  </si>
  <si>
    <t>Szombathely</t>
  </si>
  <si>
    <t>Sajószentpéter</t>
  </si>
  <si>
    <t>Ludas szakanyag centrum</t>
  </si>
  <si>
    <t>Vermesné Dudás Csilla</t>
  </si>
  <si>
    <t xml:space="preserve"> mobil telefon: 30/921-1801</t>
  </si>
  <si>
    <t>vermesne.dudas.csilla@mav.hu</t>
  </si>
  <si>
    <t>6.00-14.20</t>
  </si>
  <si>
    <t>Ferencváros III.</t>
  </si>
  <si>
    <t>Bp.Péceli út</t>
  </si>
  <si>
    <t>ACÉL HULLADÉK AN 1/1 KINCSTÁRI</t>
  </si>
  <si>
    <t>1097.Budapest.Péceli utca  1</t>
  </si>
  <si>
    <t>Tóth Tiborné</t>
  </si>
  <si>
    <t>06/30 5689967</t>
  </si>
  <si>
    <t>toth.tiborne@mav-szk.hu</t>
  </si>
  <si>
    <t>VBF1</t>
  </si>
  <si>
    <t>Közúton</t>
  </si>
  <si>
    <t>Telephelyen</t>
  </si>
  <si>
    <t>6.20-14.00</t>
  </si>
  <si>
    <t>MÁV SZK Zrt.  Anyagellátás Üzletág Raktárgazdálkodás Nyugati Raktárgazdálkodási Régió Ferencváros raktárbázis</t>
  </si>
  <si>
    <t>ALUMÍNIUM TARTALMÚ HULLADÉK KINCSTÁRI</t>
  </si>
  <si>
    <t>Bp., Madridi út</t>
  </si>
  <si>
    <t xml:space="preserve">Kispest állomás rakterület    </t>
  </si>
  <si>
    <t>Érték</t>
  </si>
  <si>
    <t>Telephely összmennyiség</t>
  </si>
  <si>
    <t>Csomag összmennyiség</t>
  </si>
  <si>
    <t>Csomag összérték</t>
  </si>
  <si>
    <t>Csomag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</si>
  <si>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</si>
  <si>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</si>
  <si>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</si>
  <si>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</si>
  <si>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</si>
  <si>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</si>
  <si>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</si>
  <si>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</si>
  <si>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</si>
  <si>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</si>
  <si>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</si>
  <si>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</si>
  <si>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</si>
  <si>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Domokos Csaba</t>
  </si>
  <si>
    <t>06/30-73-82-984, vasúti: 05/63-70</t>
  </si>
  <si>
    <t>domokos.csaba@mav.hu</t>
  </si>
  <si>
    <t>Csomag sorszáma</t>
  </si>
  <si>
    <t>Telephely</t>
  </si>
  <si>
    <t>Mennyiség (tonna)</t>
  </si>
  <si>
    <t>Összmennyiség</t>
  </si>
  <si>
    <t>Kikiáltási ár (nettó)</t>
  </si>
  <si>
    <t>Árverési biztosíték</t>
  </si>
  <si>
    <t>Tervezett licitlépcső</t>
  </si>
  <si>
    <t>Helyszíni megtekintés</t>
  </si>
  <si>
    <t>Licitálási szándék igen/nem**</t>
  </si>
  <si>
    <t>Bp. Madridi út</t>
  </si>
  <si>
    <t>Bp. Péceli út</t>
  </si>
  <si>
    <t>Gyöngyös</t>
  </si>
  <si>
    <t>Délegyháza</t>
  </si>
  <si>
    <t>Kispest</t>
  </si>
  <si>
    <t>Emőd</t>
  </si>
  <si>
    <t>Hejőkeresztúr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</si>
</sst>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,##0.000"/>
    <numFmt numFmtId="166" formatCode="0.000;[Red]0.000"/>
    <numFmt numFmtId="167" formatCode="#,##0.000;[Red]#,##0.000"/>
    <numFmt numFmtId="168" formatCode="#,##0\ &quot;Ft&quot;"/>
    <numFmt numFmtId="169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.5"/>
      <color rgb="FF000000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164" fontId="2" fillId="0" borderId="1" xfId="5" applyNumberFormat="1" applyFont="1" applyFill="1" applyBorder="1" applyAlignment="1">
      <alignment horizontal="center" vertical="center" wrapText="1"/>
    </xf>
    <xf numFmtId="164" fontId="1" fillId="0" borderId="1" xfId="5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0" borderId="1" xfId="7" applyFont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1" xfId="7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21" fontId="7" fillId="0" borderId="1" xfId="6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65" fontId="1" fillId="0" borderId="0" xfId="7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5" fontId="2" fillId="0" borderId="1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1" fillId="0" borderId="1" xfId="2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165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5" fontId="9" fillId="0" borderId="0" xfId="0" applyNumberFormat="1" applyFont="1"/>
    <xf numFmtId="0" fontId="7" fillId="0" borderId="1" xfId="0" applyFont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3" applyFont="1" applyBorder="1" applyAlignment="1" applyProtection="1">
      <alignment horizontal="center" vertical="center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8" fontId="1" fillId="0" borderId="1" xfId="2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168" fontId="1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165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6" fillId="0" borderId="10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8" fontId="7" fillId="0" borderId="12" xfId="0" applyNumberFormat="1" applyFont="1" applyBorder="1" applyAlignment="1">
      <alignment horizontal="center" vertical="center"/>
    </xf>
    <xf numFmtId="168" fontId="7" fillId="0" borderId="16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/>
    </xf>
    <xf numFmtId="168" fontId="7" fillId="0" borderId="28" xfId="0" applyNumberFormat="1" applyFont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6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168" fontId="7" fillId="0" borderId="12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168" fontId="7" fillId="0" borderId="17" xfId="0" applyNumberFormat="1" applyFont="1" applyBorder="1" applyAlignment="1">
      <alignment horizontal="center" vertical="center"/>
    </xf>
    <xf numFmtId="165" fontId="7" fillId="0" borderId="21" xfId="0" applyNumberFormat="1" applyFont="1" applyFill="1" applyBorder="1" applyAlignment="1">
      <alignment horizontal="center" vertical="center"/>
    </xf>
    <xf numFmtId="168" fontId="7" fillId="0" borderId="21" xfId="0" applyNumberFormat="1" applyFont="1" applyBorder="1" applyAlignment="1">
      <alignment horizontal="center" vertical="center"/>
    </xf>
    <xf numFmtId="168" fontId="7" fillId="0" borderId="10" xfId="0" applyNumberFormat="1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8" fontId="7" fillId="0" borderId="13" xfId="0" applyNumberFormat="1" applyFont="1" applyBorder="1" applyAlignment="1">
      <alignment horizontal="center" vertical="center"/>
    </xf>
    <xf numFmtId="168" fontId="7" fillId="0" borderId="16" xfId="0" applyNumberFormat="1" applyFont="1" applyBorder="1" applyAlignment="1">
      <alignment horizontal="center" vertical="center"/>
    </xf>
    <xf numFmtId="168" fontId="7" fillId="0" borderId="13" xfId="0" applyNumberFormat="1" applyFont="1" applyFill="1" applyBorder="1" applyAlignment="1">
      <alignment horizontal="center" vertical="center"/>
    </xf>
    <xf numFmtId="168" fontId="7" fillId="0" borderId="14" xfId="0" applyNumberFormat="1" applyFont="1" applyFill="1" applyBorder="1" applyAlignment="1">
      <alignment horizontal="center" vertical="center"/>
    </xf>
    <xf numFmtId="168" fontId="7" fillId="0" borderId="17" xfId="0" applyNumberFormat="1" applyFont="1" applyFill="1" applyBorder="1" applyAlignment="1">
      <alignment horizontal="center" vertical="center"/>
    </xf>
    <xf numFmtId="168" fontId="7" fillId="0" borderId="19" xfId="0" applyNumberFormat="1" applyFont="1" applyBorder="1" applyAlignment="1">
      <alignment horizontal="center" vertical="center"/>
    </xf>
    <xf numFmtId="168" fontId="7" fillId="0" borderId="25" xfId="0" applyNumberFormat="1" applyFont="1" applyBorder="1" applyAlignment="1">
      <alignment horizontal="center" vertical="center"/>
    </xf>
    <xf numFmtId="168" fontId="7" fillId="0" borderId="2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8" fontId="1" fillId="0" borderId="2" xfId="2" applyNumberFormat="1" applyFont="1" applyFill="1" applyBorder="1" applyAlignment="1">
      <alignment horizontal="center" vertical="center" wrapText="1"/>
    </xf>
    <xf numFmtId="168" fontId="1" fillId="0" borderId="3" xfId="2" applyNumberFormat="1" applyFont="1" applyFill="1" applyBorder="1" applyAlignment="1">
      <alignment horizontal="center" vertical="center" wrapText="1"/>
    </xf>
    <xf numFmtId="168" fontId="1" fillId="0" borderId="4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4" fillId="0" borderId="2" xfId="3" applyFont="1" applyBorder="1" applyAlignment="1" applyProtection="1">
      <alignment horizontal="center" vertical="center" wrapText="1"/>
    </xf>
    <xf numFmtId="0" fontId="4" fillId="0" borderId="3" xfId="3" applyFont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168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3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8" fontId="1" fillId="0" borderId="1" xfId="5" applyNumberFormat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/>
    </xf>
    <xf numFmtId="168" fontId="1" fillId="0" borderId="2" xfId="5" applyNumberFormat="1" applyFont="1" applyFill="1" applyBorder="1" applyAlignment="1">
      <alignment horizontal="center" vertical="center" wrapText="1"/>
    </xf>
    <xf numFmtId="168" fontId="1" fillId="0" borderId="3" xfId="5" applyNumberFormat="1" applyFont="1" applyFill="1" applyBorder="1" applyAlignment="1">
      <alignment horizontal="center" vertical="center" wrapText="1"/>
    </xf>
    <xf numFmtId="168" fontId="1" fillId="0" borderId="4" xfId="5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9" fontId="7" fillId="0" borderId="5" xfId="0" applyNumberFormat="1" applyFont="1" applyBorder="1" applyAlignment="1">
      <alignment horizontal="center" vertical="center"/>
    </xf>
    <xf numFmtId="168" fontId="7" fillId="0" borderId="5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9" fontId="7" fillId="0" borderId="10" xfId="0" applyNumberFormat="1" applyFont="1" applyBorder="1" applyAlignment="1">
      <alignment horizontal="center" vertical="center"/>
    </xf>
    <xf numFmtId="168" fontId="7" fillId="0" borderId="10" xfId="0" applyNumberFormat="1" applyFont="1" applyFill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9" fontId="7" fillId="0" borderId="9" xfId="0" applyNumberFormat="1" applyFont="1" applyBorder="1" applyAlignment="1">
      <alignment horizontal="center" vertical="center"/>
    </xf>
    <xf numFmtId="168" fontId="7" fillId="0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9">
    <cellStyle name="Hivatkozás" xfId="3" builtinId="8"/>
    <cellStyle name="Normál" xfId="0" builtinId="0"/>
    <cellStyle name="Normál 2" xfId="6"/>
    <cellStyle name="Normál 2 2" xfId="8"/>
    <cellStyle name="Normál 3" xfId="7"/>
    <cellStyle name="Normál 4" xfId="5"/>
    <cellStyle name="Normál 5" xfId="4"/>
    <cellStyle name="Normál_Mellékletek" xfId="1"/>
    <cellStyle name="Normál_Mellékletek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domokos.csaba@mav.hu" TargetMode="External"/><Relationship Id="rId2" Type="http://schemas.openxmlformats.org/officeDocument/2006/relationships/hyperlink" Target="mailto:domokos.csaba@mav.hu" TargetMode="External"/><Relationship Id="rId1" Type="http://schemas.openxmlformats.org/officeDocument/2006/relationships/hyperlink" Target="mailto:domokos.csaba@mav.hu" TargetMode="External"/><Relationship Id="rId4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csernus.sandor@mav.hu" TargetMode="External"/><Relationship Id="rId2" Type="http://schemas.openxmlformats.org/officeDocument/2006/relationships/hyperlink" Target="mailto:csernus.sandor@mav.hu" TargetMode="External"/><Relationship Id="rId1" Type="http://schemas.openxmlformats.org/officeDocument/2006/relationships/hyperlink" Target="mailto:csernus.sandor@mav.hu" TargetMode="External"/><Relationship Id="rId4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daranyi.zoltan@mav.hu" TargetMode="External"/><Relationship Id="rId1" Type="http://schemas.openxmlformats.org/officeDocument/2006/relationships/hyperlink" Target="mailto:daranyi.zoltan@mav.hu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recska.istvan@mav.hu" TargetMode="External"/><Relationship Id="rId2" Type="http://schemas.openxmlformats.org/officeDocument/2006/relationships/hyperlink" Target="mailto:brecska.istvan@mav.hu" TargetMode="External"/><Relationship Id="rId1" Type="http://schemas.openxmlformats.org/officeDocument/2006/relationships/hyperlink" Target="mailto:brecska.istvan@mav.hu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zombath.gyorgy@mav-szk.h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renyi.lajos@mav.h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renyi.lajos@mav.h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toth.tiborne@mav-szk.h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amasik.istvanne@mav.h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alo.janos@mav.h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bertalanz@mav.hu" TargetMode="External"/><Relationship Id="rId1" Type="http://schemas.openxmlformats.org/officeDocument/2006/relationships/hyperlink" Target="mailto:bertalanz@mav.h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turif@mav.hu" TargetMode="External"/><Relationship Id="rId1" Type="http://schemas.openxmlformats.org/officeDocument/2006/relationships/hyperlink" Target="mailto:turif@mav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zoomScale="90" zoomScaleNormal="90" workbookViewId="0">
      <pane ySplit="1" topLeftCell="A101" activePane="bottomLeft" state="frozen"/>
      <selection pane="bottomLeft" activeCell="J112" sqref="J112"/>
    </sheetView>
  </sheetViews>
  <sheetFormatPr defaultColWidth="8.88671875" defaultRowHeight="15.6" x14ac:dyDescent="0.3"/>
  <cols>
    <col min="1" max="1" width="8.88671875" style="34"/>
    <col min="2" max="2" width="19" style="34" bestFit="1" customWidth="1"/>
    <col min="3" max="3" width="22.5546875" style="34" customWidth="1"/>
    <col min="4" max="4" width="19" style="33" bestFit="1" customWidth="1"/>
    <col min="5" max="5" width="62.6640625" style="34" bestFit="1" customWidth="1"/>
    <col min="6" max="6" width="19" style="34" customWidth="1"/>
    <col min="7" max="7" width="24.77734375" style="33" bestFit="1" customWidth="1"/>
    <col min="8" max="8" width="23.5546875" style="34" customWidth="1"/>
    <col min="9" max="9" width="24.77734375" style="33" bestFit="1" customWidth="1"/>
    <col min="10" max="10" width="23.5546875" style="34" customWidth="1"/>
    <col min="11" max="11" width="8.33203125" style="34" bestFit="1" customWidth="1"/>
    <col min="12" max="12" width="13.109375" style="34" customWidth="1"/>
    <col min="13" max="13" width="13.33203125" style="34" bestFit="1" customWidth="1"/>
    <col min="14" max="14" width="10.44140625" style="34" bestFit="1" customWidth="1"/>
    <col min="15" max="16384" width="8.88671875" style="34"/>
  </cols>
  <sheetData>
    <row r="1" spans="1:10" ht="62.4" customHeight="1" x14ac:dyDescent="0.3">
      <c r="A1" s="136" t="s">
        <v>268</v>
      </c>
      <c r="B1" s="137" t="s">
        <v>154</v>
      </c>
      <c r="C1" s="138" t="s">
        <v>94</v>
      </c>
      <c r="D1" s="138" t="s">
        <v>95</v>
      </c>
      <c r="E1" s="138" t="s">
        <v>104</v>
      </c>
      <c r="F1" s="138" t="s">
        <v>96</v>
      </c>
      <c r="G1" s="138" t="s">
        <v>265</v>
      </c>
      <c r="H1" s="138" t="s">
        <v>264</v>
      </c>
      <c r="I1" s="138" t="s">
        <v>266</v>
      </c>
      <c r="J1" s="139" t="s">
        <v>267</v>
      </c>
    </row>
    <row r="2" spans="1:10" x14ac:dyDescent="0.3">
      <c r="A2" s="185" t="s">
        <v>269</v>
      </c>
      <c r="B2" s="106" t="s">
        <v>172</v>
      </c>
      <c r="C2" s="106" t="s">
        <v>172</v>
      </c>
      <c r="D2" s="107" t="s">
        <v>162</v>
      </c>
      <c r="E2" s="107" t="s">
        <v>58</v>
      </c>
      <c r="F2" s="130">
        <v>617.077</v>
      </c>
      <c r="G2" s="157">
        <f>SUM(F2:F9)</f>
        <v>2071.3480000000004</v>
      </c>
      <c r="H2" s="169">
        <v>232103780</v>
      </c>
      <c r="I2" s="157">
        <f>G2</f>
        <v>2071.3480000000004</v>
      </c>
      <c r="J2" s="171">
        <v>232103780</v>
      </c>
    </row>
    <row r="3" spans="1:10" x14ac:dyDescent="0.3">
      <c r="A3" s="185"/>
      <c r="B3" s="52" t="s">
        <v>172</v>
      </c>
      <c r="C3" s="52" t="s">
        <v>172</v>
      </c>
      <c r="D3" s="100" t="s">
        <v>53</v>
      </c>
      <c r="E3" s="115" t="s">
        <v>155</v>
      </c>
      <c r="F3" s="103">
        <v>691.80400000000009</v>
      </c>
      <c r="G3" s="158"/>
      <c r="H3" s="169"/>
      <c r="I3" s="158"/>
      <c r="J3" s="171"/>
    </row>
    <row r="4" spans="1:10" x14ac:dyDescent="0.3">
      <c r="A4" s="185"/>
      <c r="B4" s="52" t="s">
        <v>172</v>
      </c>
      <c r="C4" s="52" t="s">
        <v>172</v>
      </c>
      <c r="D4" s="100" t="s">
        <v>54</v>
      </c>
      <c r="E4" s="100" t="s">
        <v>159</v>
      </c>
      <c r="F4" s="103">
        <v>207.65100000000004</v>
      </c>
      <c r="G4" s="158"/>
      <c r="H4" s="169"/>
      <c r="I4" s="158"/>
      <c r="J4" s="171"/>
    </row>
    <row r="5" spans="1:10" x14ac:dyDescent="0.3">
      <c r="A5" s="185"/>
      <c r="B5" s="52" t="s">
        <v>172</v>
      </c>
      <c r="C5" s="52" t="s">
        <v>172</v>
      </c>
      <c r="D5" s="100" t="s">
        <v>163</v>
      </c>
      <c r="E5" s="115" t="s">
        <v>160</v>
      </c>
      <c r="F5" s="104">
        <v>25.870999999999981</v>
      </c>
      <c r="G5" s="158"/>
      <c r="H5" s="169"/>
      <c r="I5" s="158"/>
      <c r="J5" s="171"/>
    </row>
    <row r="6" spans="1:10" x14ac:dyDescent="0.3">
      <c r="A6" s="185"/>
      <c r="B6" s="52" t="s">
        <v>172</v>
      </c>
      <c r="C6" s="52" t="s">
        <v>172</v>
      </c>
      <c r="D6" s="100" t="s">
        <v>55</v>
      </c>
      <c r="E6" s="115" t="s">
        <v>156</v>
      </c>
      <c r="F6" s="103">
        <v>260.46700000000004</v>
      </c>
      <c r="G6" s="158"/>
      <c r="H6" s="169"/>
      <c r="I6" s="158"/>
      <c r="J6" s="171"/>
    </row>
    <row r="7" spans="1:10" x14ac:dyDescent="0.3">
      <c r="A7" s="185"/>
      <c r="B7" s="52" t="s">
        <v>172</v>
      </c>
      <c r="C7" s="52" t="s">
        <v>172</v>
      </c>
      <c r="D7" s="100" t="s">
        <v>178</v>
      </c>
      <c r="E7" s="100" t="s">
        <v>180</v>
      </c>
      <c r="F7" s="104">
        <v>24.92</v>
      </c>
      <c r="G7" s="158"/>
      <c r="H7" s="169"/>
      <c r="I7" s="158"/>
      <c r="J7" s="171"/>
    </row>
    <row r="8" spans="1:10" x14ac:dyDescent="0.3">
      <c r="A8" s="185"/>
      <c r="B8" s="52" t="s">
        <v>172</v>
      </c>
      <c r="C8" s="52" t="s">
        <v>172</v>
      </c>
      <c r="D8" s="100" t="s">
        <v>164</v>
      </c>
      <c r="E8" s="100" t="s">
        <v>158</v>
      </c>
      <c r="F8" s="104">
        <v>18.158000000000001</v>
      </c>
      <c r="G8" s="158"/>
      <c r="H8" s="169"/>
      <c r="I8" s="158"/>
      <c r="J8" s="171"/>
    </row>
    <row r="9" spans="1:10" ht="16.2" thickBot="1" x14ac:dyDescent="0.35">
      <c r="A9" s="186"/>
      <c r="B9" s="111" t="s">
        <v>172</v>
      </c>
      <c r="C9" s="111" t="s">
        <v>172</v>
      </c>
      <c r="D9" s="112" t="s">
        <v>179</v>
      </c>
      <c r="E9" s="112" t="s">
        <v>181</v>
      </c>
      <c r="F9" s="113">
        <v>225.4</v>
      </c>
      <c r="G9" s="159"/>
      <c r="H9" s="170"/>
      <c r="I9" s="159"/>
      <c r="J9" s="172"/>
    </row>
    <row r="10" spans="1:10" ht="16.2" thickBot="1" x14ac:dyDescent="0.35">
      <c r="A10" s="124"/>
      <c r="B10" s="78"/>
      <c r="C10" s="78"/>
      <c r="D10" s="119"/>
      <c r="E10" s="119"/>
      <c r="F10" s="120"/>
      <c r="G10" s="120"/>
      <c r="H10" s="132"/>
      <c r="I10" s="120"/>
      <c r="J10" s="132"/>
    </row>
    <row r="11" spans="1:10" x14ac:dyDescent="0.3">
      <c r="A11" s="187" t="s">
        <v>270</v>
      </c>
      <c r="B11" s="108" t="s">
        <v>262</v>
      </c>
      <c r="C11" s="108" t="s">
        <v>262</v>
      </c>
      <c r="D11" s="109" t="s">
        <v>161</v>
      </c>
      <c r="E11" s="109" t="s">
        <v>57</v>
      </c>
      <c r="F11" s="110">
        <v>345.62200000000007</v>
      </c>
      <c r="G11" s="160">
        <f>SUM(F11:F12)</f>
        <v>350.48200000000008</v>
      </c>
      <c r="H11" s="174">
        <v>42009240.000000007</v>
      </c>
      <c r="I11" s="173">
        <f>SUM(G11:G20)</f>
        <v>564.78800000000012</v>
      </c>
      <c r="J11" s="177">
        <f>SUM(H11:H20)</f>
        <v>101525840</v>
      </c>
    </row>
    <row r="12" spans="1:10" x14ac:dyDescent="0.3">
      <c r="A12" s="185"/>
      <c r="B12" s="52" t="s">
        <v>262</v>
      </c>
      <c r="C12" s="52" t="s">
        <v>262</v>
      </c>
      <c r="D12" s="100" t="s">
        <v>164</v>
      </c>
      <c r="E12" s="100" t="s">
        <v>158</v>
      </c>
      <c r="F12" s="104">
        <v>4.8600000000000003</v>
      </c>
      <c r="G12" s="158"/>
      <c r="H12" s="175"/>
      <c r="I12" s="165"/>
      <c r="J12" s="171"/>
    </row>
    <row r="13" spans="1:10" x14ac:dyDescent="0.3">
      <c r="A13" s="185"/>
      <c r="B13" s="20" t="s">
        <v>249</v>
      </c>
      <c r="C13" s="20" t="s">
        <v>250</v>
      </c>
      <c r="D13" s="101">
        <v>1700000047</v>
      </c>
      <c r="E13" s="101" t="s">
        <v>251</v>
      </c>
      <c r="F13" s="105">
        <v>15.9</v>
      </c>
      <c r="G13" s="163">
        <f>SUM(F13:F20)</f>
        <v>214.30600000000001</v>
      </c>
      <c r="H13" s="176">
        <v>59516600</v>
      </c>
      <c r="I13" s="165"/>
      <c r="J13" s="171"/>
    </row>
    <row r="14" spans="1:10" x14ac:dyDescent="0.3">
      <c r="A14" s="185"/>
      <c r="B14" s="20" t="s">
        <v>249</v>
      </c>
      <c r="C14" s="20" t="s">
        <v>250</v>
      </c>
      <c r="D14" s="102" t="s">
        <v>164</v>
      </c>
      <c r="E14" s="101" t="s">
        <v>158</v>
      </c>
      <c r="F14" s="105">
        <v>77.239000000000004</v>
      </c>
      <c r="G14" s="163"/>
      <c r="H14" s="169"/>
      <c r="I14" s="165"/>
      <c r="J14" s="171"/>
    </row>
    <row r="15" spans="1:10" x14ac:dyDescent="0.3">
      <c r="A15" s="185"/>
      <c r="B15" s="20" t="s">
        <v>249</v>
      </c>
      <c r="C15" s="20" t="s">
        <v>250</v>
      </c>
      <c r="D15" s="65">
        <v>1700000049</v>
      </c>
      <c r="E15" s="101" t="s">
        <v>60</v>
      </c>
      <c r="F15" s="105">
        <v>79.38</v>
      </c>
      <c r="G15" s="163"/>
      <c r="H15" s="169"/>
      <c r="I15" s="165"/>
      <c r="J15" s="171"/>
    </row>
    <row r="16" spans="1:10" x14ac:dyDescent="0.3">
      <c r="A16" s="185"/>
      <c r="B16" s="20" t="s">
        <v>249</v>
      </c>
      <c r="C16" s="20" t="s">
        <v>250</v>
      </c>
      <c r="D16" s="65">
        <v>1700000050</v>
      </c>
      <c r="E16" s="101" t="s">
        <v>204</v>
      </c>
      <c r="F16" s="105">
        <v>11.717000000000001</v>
      </c>
      <c r="G16" s="163"/>
      <c r="H16" s="169"/>
      <c r="I16" s="165"/>
      <c r="J16" s="171"/>
    </row>
    <row r="17" spans="1:10" x14ac:dyDescent="0.3">
      <c r="A17" s="185"/>
      <c r="B17" s="20" t="s">
        <v>249</v>
      </c>
      <c r="C17" s="20" t="s">
        <v>250</v>
      </c>
      <c r="D17" s="65">
        <v>1700000051</v>
      </c>
      <c r="E17" s="101" t="s">
        <v>205</v>
      </c>
      <c r="F17" s="105">
        <v>11</v>
      </c>
      <c r="G17" s="163"/>
      <c r="H17" s="169"/>
      <c r="I17" s="165"/>
      <c r="J17" s="171"/>
    </row>
    <row r="18" spans="1:10" x14ac:dyDescent="0.3">
      <c r="A18" s="185"/>
      <c r="B18" s="20" t="s">
        <v>249</v>
      </c>
      <c r="C18" s="20" t="s">
        <v>250</v>
      </c>
      <c r="D18" s="65">
        <v>1700000052</v>
      </c>
      <c r="E18" s="101" t="s">
        <v>206</v>
      </c>
      <c r="F18" s="105">
        <v>7.39</v>
      </c>
      <c r="G18" s="163"/>
      <c r="H18" s="169"/>
      <c r="I18" s="165"/>
      <c r="J18" s="171"/>
    </row>
    <row r="19" spans="1:10" x14ac:dyDescent="0.3">
      <c r="A19" s="185"/>
      <c r="B19" s="20" t="s">
        <v>249</v>
      </c>
      <c r="C19" s="20" t="s">
        <v>250</v>
      </c>
      <c r="D19" s="65">
        <v>1700000054</v>
      </c>
      <c r="E19" s="101" t="s">
        <v>208</v>
      </c>
      <c r="F19" s="105">
        <v>0.18</v>
      </c>
      <c r="G19" s="163"/>
      <c r="H19" s="169"/>
      <c r="I19" s="165"/>
      <c r="J19" s="171"/>
    </row>
    <row r="20" spans="1:10" ht="16.2" thickBot="1" x14ac:dyDescent="0.35">
      <c r="A20" s="186"/>
      <c r="B20" s="140" t="s">
        <v>249</v>
      </c>
      <c r="C20" s="140" t="s">
        <v>250</v>
      </c>
      <c r="D20" s="141">
        <v>1700000059</v>
      </c>
      <c r="E20" s="142" t="s">
        <v>209</v>
      </c>
      <c r="F20" s="143">
        <v>11.5</v>
      </c>
      <c r="G20" s="162"/>
      <c r="H20" s="170"/>
      <c r="I20" s="166"/>
      <c r="J20" s="172"/>
    </row>
    <row r="21" spans="1:10" ht="16.2" thickBot="1" x14ac:dyDescent="0.35">
      <c r="A21" s="114"/>
      <c r="B21" s="78"/>
      <c r="C21" s="78"/>
      <c r="D21" s="119"/>
      <c r="E21" s="119"/>
      <c r="F21" s="120"/>
      <c r="G21" s="120"/>
      <c r="H21" s="132"/>
      <c r="I21" s="120"/>
      <c r="J21" s="132"/>
    </row>
    <row r="22" spans="1:10" x14ac:dyDescent="0.3">
      <c r="A22" s="188" t="s">
        <v>271</v>
      </c>
      <c r="B22" s="108" t="s">
        <v>220</v>
      </c>
      <c r="C22" s="108" t="s">
        <v>220</v>
      </c>
      <c r="D22" s="109">
        <v>1700000005</v>
      </c>
      <c r="E22" s="109" t="s">
        <v>58</v>
      </c>
      <c r="F22" s="144">
        <v>53.199999999999989</v>
      </c>
      <c r="G22" s="160">
        <f>SUM(F22:F32)</f>
        <v>93.95799999999997</v>
      </c>
      <c r="H22" s="174">
        <v>65111120</v>
      </c>
      <c r="I22" s="160">
        <f>G22</f>
        <v>93.95799999999997</v>
      </c>
      <c r="J22" s="177">
        <f>H22</f>
        <v>65111120</v>
      </c>
    </row>
    <row r="23" spans="1:10" x14ac:dyDescent="0.3">
      <c r="A23" s="189"/>
      <c r="B23" s="52" t="s">
        <v>220</v>
      </c>
      <c r="C23" s="52" t="s">
        <v>220</v>
      </c>
      <c r="D23" s="100" t="s">
        <v>56</v>
      </c>
      <c r="E23" s="100" t="s">
        <v>60</v>
      </c>
      <c r="F23" s="104">
        <v>4.6859999999999999</v>
      </c>
      <c r="G23" s="158"/>
      <c r="H23" s="169"/>
      <c r="I23" s="158"/>
      <c r="J23" s="171"/>
    </row>
    <row r="24" spans="1:10" x14ac:dyDescent="0.3">
      <c r="A24" s="189"/>
      <c r="B24" s="52" t="s">
        <v>220</v>
      </c>
      <c r="C24" s="52" t="s">
        <v>220</v>
      </c>
      <c r="D24" s="100" t="s">
        <v>195</v>
      </c>
      <c r="E24" s="100" t="s">
        <v>204</v>
      </c>
      <c r="F24" s="103">
        <v>5.7149999999999999</v>
      </c>
      <c r="G24" s="158"/>
      <c r="H24" s="169"/>
      <c r="I24" s="158"/>
      <c r="J24" s="171"/>
    </row>
    <row r="25" spans="1:10" x14ac:dyDescent="0.3">
      <c r="A25" s="189"/>
      <c r="B25" s="52" t="s">
        <v>220</v>
      </c>
      <c r="C25" s="52" t="s">
        <v>220</v>
      </c>
      <c r="D25" s="100" t="s">
        <v>196</v>
      </c>
      <c r="E25" s="100" t="s">
        <v>205</v>
      </c>
      <c r="F25" s="103">
        <v>16.693000000000001</v>
      </c>
      <c r="G25" s="158"/>
      <c r="H25" s="169"/>
      <c r="I25" s="158"/>
      <c r="J25" s="171"/>
    </row>
    <row r="26" spans="1:10" x14ac:dyDescent="0.3">
      <c r="A26" s="189"/>
      <c r="B26" s="52" t="s">
        <v>220</v>
      </c>
      <c r="C26" s="52" t="s">
        <v>220</v>
      </c>
      <c r="D26" s="100" t="s">
        <v>197</v>
      </c>
      <c r="E26" s="100" t="s">
        <v>206</v>
      </c>
      <c r="F26" s="104">
        <v>8.907</v>
      </c>
      <c r="G26" s="158"/>
      <c r="H26" s="169"/>
      <c r="I26" s="158"/>
      <c r="J26" s="171"/>
    </row>
    <row r="27" spans="1:10" x14ac:dyDescent="0.3">
      <c r="A27" s="189"/>
      <c r="B27" s="52" t="s">
        <v>220</v>
      </c>
      <c r="C27" s="52" t="s">
        <v>220</v>
      </c>
      <c r="D27" s="100" t="s">
        <v>198</v>
      </c>
      <c r="E27" s="100" t="s">
        <v>207</v>
      </c>
      <c r="F27" s="103">
        <v>0.155</v>
      </c>
      <c r="G27" s="158"/>
      <c r="H27" s="169"/>
      <c r="I27" s="158"/>
      <c r="J27" s="171"/>
    </row>
    <row r="28" spans="1:10" x14ac:dyDescent="0.3">
      <c r="A28" s="189"/>
      <c r="B28" s="52" t="s">
        <v>220</v>
      </c>
      <c r="C28" s="52" t="s">
        <v>220</v>
      </c>
      <c r="D28" s="100" t="s">
        <v>199</v>
      </c>
      <c r="E28" s="100" t="s">
        <v>208</v>
      </c>
      <c r="F28" s="104">
        <v>0.66</v>
      </c>
      <c r="G28" s="158"/>
      <c r="H28" s="169"/>
      <c r="I28" s="158"/>
      <c r="J28" s="171"/>
    </row>
    <row r="29" spans="1:10" x14ac:dyDescent="0.3">
      <c r="A29" s="189"/>
      <c r="B29" s="52" t="s">
        <v>220</v>
      </c>
      <c r="C29" s="52" t="s">
        <v>220</v>
      </c>
      <c r="D29" s="100" t="s">
        <v>200</v>
      </c>
      <c r="E29" s="100" t="s">
        <v>209</v>
      </c>
      <c r="F29" s="104">
        <v>0.23799999999999999</v>
      </c>
      <c r="G29" s="158"/>
      <c r="H29" s="169"/>
      <c r="I29" s="158"/>
      <c r="J29" s="171"/>
    </row>
    <row r="30" spans="1:10" x14ac:dyDescent="0.3">
      <c r="A30" s="189"/>
      <c r="B30" s="52" t="s">
        <v>220</v>
      </c>
      <c r="C30" s="52" t="s">
        <v>220</v>
      </c>
      <c r="D30" s="100" t="s">
        <v>201</v>
      </c>
      <c r="E30" s="100" t="s">
        <v>210</v>
      </c>
      <c r="F30" s="103">
        <v>7.9000000000000001E-2</v>
      </c>
      <c r="G30" s="158"/>
      <c r="H30" s="169"/>
      <c r="I30" s="158"/>
      <c r="J30" s="171"/>
    </row>
    <row r="31" spans="1:10" x14ac:dyDescent="0.3">
      <c r="A31" s="189"/>
      <c r="B31" s="52" t="s">
        <v>220</v>
      </c>
      <c r="C31" s="52" t="s">
        <v>220</v>
      </c>
      <c r="D31" s="100" t="s">
        <v>202</v>
      </c>
      <c r="E31" s="100" t="s">
        <v>211</v>
      </c>
      <c r="F31" s="103">
        <v>3.5409999999999999</v>
      </c>
      <c r="G31" s="158"/>
      <c r="H31" s="169"/>
      <c r="I31" s="158"/>
      <c r="J31" s="171"/>
    </row>
    <row r="32" spans="1:10" ht="16.2" thickBot="1" x14ac:dyDescent="0.35">
      <c r="A32" s="190"/>
      <c r="B32" s="111" t="s">
        <v>220</v>
      </c>
      <c r="C32" s="111" t="s">
        <v>220</v>
      </c>
      <c r="D32" s="112" t="s">
        <v>203</v>
      </c>
      <c r="E32" s="112" t="s">
        <v>212</v>
      </c>
      <c r="F32" s="113">
        <v>8.4000000000000005E-2</v>
      </c>
      <c r="G32" s="159"/>
      <c r="H32" s="170"/>
      <c r="I32" s="159"/>
      <c r="J32" s="172"/>
    </row>
    <row r="33" spans="1:10" ht="16.2" thickBot="1" x14ac:dyDescent="0.35">
      <c r="B33" s="78"/>
      <c r="C33" s="78"/>
      <c r="D33" s="119"/>
      <c r="E33" s="119"/>
      <c r="F33" s="120"/>
      <c r="G33" s="120"/>
      <c r="H33" s="132"/>
      <c r="I33" s="120"/>
      <c r="J33" s="132"/>
    </row>
    <row r="34" spans="1:10" x14ac:dyDescent="0.3">
      <c r="A34" s="187" t="s">
        <v>272</v>
      </c>
      <c r="B34" s="145" t="s">
        <v>221</v>
      </c>
      <c r="C34" s="145" t="s">
        <v>221</v>
      </c>
      <c r="D34" s="146" t="s">
        <v>53</v>
      </c>
      <c r="E34" s="146" t="s">
        <v>155</v>
      </c>
      <c r="F34" s="147">
        <v>423.41199999999998</v>
      </c>
      <c r="G34" s="161">
        <f>SUM(F34:F35)</f>
        <v>453.29200000000003</v>
      </c>
      <c r="H34" s="174">
        <v>54395040.000000007</v>
      </c>
      <c r="I34" s="161">
        <f>G34</f>
        <v>453.29200000000003</v>
      </c>
      <c r="J34" s="177">
        <v>54395040.000000007</v>
      </c>
    </row>
    <row r="35" spans="1:10" ht="16.2" thickBot="1" x14ac:dyDescent="0.35">
      <c r="A35" s="186"/>
      <c r="B35" s="140" t="s">
        <v>221</v>
      </c>
      <c r="C35" s="140" t="s">
        <v>221</v>
      </c>
      <c r="D35" s="142">
        <v>1700000013</v>
      </c>
      <c r="E35" s="142" t="s">
        <v>156</v>
      </c>
      <c r="F35" s="143">
        <v>29.880000000000074</v>
      </c>
      <c r="G35" s="162"/>
      <c r="H35" s="170"/>
      <c r="I35" s="162"/>
      <c r="J35" s="172"/>
    </row>
    <row r="36" spans="1:10" ht="16.2" thickBot="1" x14ac:dyDescent="0.35">
      <c r="B36" s="121"/>
      <c r="C36" s="121"/>
      <c r="D36" s="122"/>
      <c r="E36" s="122"/>
      <c r="F36" s="123"/>
      <c r="G36" s="123"/>
      <c r="H36" s="132"/>
      <c r="I36" s="123"/>
      <c r="J36" s="132"/>
    </row>
    <row r="37" spans="1:10" x14ac:dyDescent="0.3">
      <c r="A37" s="187" t="s">
        <v>273</v>
      </c>
      <c r="B37" s="109" t="s">
        <v>97</v>
      </c>
      <c r="C37" s="109" t="s">
        <v>97</v>
      </c>
      <c r="D37" s="109">
        <v>1700000000</v>
      </c>
      <c r="E37" s="109" t="s">
        <v>57</v>
      </c>
      <c r="F37" s="144">
        <v>184.99299999999999</v>
      </c>
      <c r="G37" s="173">
        <f>SUM(F37:F41)</f>
        <v>1973.63</v>
      </c>
      <c r="H37" s="174">
        <v>236835600</v>
      </c>
      <c r="I37" s="173">
        <f>SUM(G37:G44)</f>
        <v>2072.672</v>
      </c>
      <c r="J37" s="177">
        <f>SUM(H37:H44)</f>
        <v>248720640</v>
      </c>
    </row>
    <row r="38" spans="1:10" x14ac:dyDescent="0.3">
      <c r="A38" s="185"/>
      <c r="B38" s="100" t="s">
        <v>97</v>
      </c>
      <c r="C38" s="100" t="s">
        <v>97</v>
      </c>
      <c r="D38" s="100">
        <v>1700000005</v>
      </c>
      <c r="E38" s="100" t="s">
        <v>58</v>
      </c>
      <c r="F38" s="104">
        <v>847.32899999999995</v>
      </c>
      <c r="G38" s="165"/>
      <c r="H38" s="169"/>
      <c r="I38" s="165"/>
      <c r="J38" s="171"/>
    </row>
    <row r="39" spans="1:10" x14ac:dyDescent="0.3">
      <c r="A39" s="185"/>
      <c r="B39" s="100" t="s">
        <v>97</v>
      </c>
      <c r="C39" s="100" t="s">
        <v>97</v>
      </c>
      <c r="D39" s="100">
        <v>1700000008</v>
      </c>
      <c r="E39" s="100" t="s">
        <v>155</v>
      </c>
      <c r="F39" s="104">
        <v>473.33600000000001</v>
      </c>
      <c r="G39" s="165"/>
      <c r="H39" s="169"/>
      <c r="I39" s="165"/>
      <c r="J39" s="171"/>
    </row>
    <row r="40" spans="1:10" x14ac:dyDescent="0.3">
      <c r="A40" s="185"/>
      <c r="B40" s="100" t="s">
        <v>97</v>
      </c>
      <c r="C40" s="100" t="s">
        <v>97</v>
      </c>
      <c r="D40" s="100">
        <v>1700000012</v>
      </c>
      <c r="E40" s="100" t="s">
        <v>160</v>
      </c>
      <c r="F40" s="104">
        <v>197.035</v>
      </c>
      <c r="G40" s="165"/>
      <c r="H40" s="169"/>
      <c r="I40" s="165"/>
      <c r="J40" s="171"/>
    </row>
    <row r="41" spans="1:10" x14ac:dyDescent="0.3">
      <c r="A41" s="185"/>
      <c r="B41" s="100" t="s">
        <v>97</v>
      </c>
      <c r="C41" s="100" t="s">
        <v>97</v>
      </c>
      <c r="D41" s="100">
        <v>1700000013</v>
      </c>
      <c r="E41" s="100" t="s">
        <v>156</v>
      </c>
      <c r="F41" s="104">
        <v>270.93700000000001</v>
      </c>
      <c r="G41" s="157"/>
      <c r="H41" s="175"/>
      <c r="I41" s="165"/>
      <c r="J41" s="171"/>
    </row>
    <row r="42" spans="1:10" x14ac:dyDescent="0.3">
      <c r="A42" s="185"/>
      <c r="B42" s="100" t="s">
        <v>97</v>
      </c>
      <c r="C42" s="100" t="s">
        <v>98</v>
      </c>
      <c r="D42" s="100">
        <v>1700000005</v>
      </c>
      <c r="E42" s="100" t="s">
        <v>58</v>
      </c>
      <c r="F42" s="104">
        <v>42.021999999999998</v>
      </c>
      <c r="G42" s="164">
        <f>SUM(F42:F44)</f>
        <v>99.042000000000002</v>
      </c>
      <c r="H42" s="168">
        <v>11885040</v>
      </c>
      <c r="I42" s="165"/>
      <c r="J42" s="171"/>
    </row>
    <row r="43" spans="1:10" x14ac:dyDescent="0.3">
      <c r="A43" s="185"/>
      <c r="B43" s="100" t="s">
        <v>97</v>
      </c>
      <c r="C43" s="100" t="s">
        <v>98</v>
      </c>
      <c r="D43" s="100">
        <v>1700000012</v>
      </c>
      <c r="E43" s="100" t="s">
        <v>160</v>
      </c>
      <c r="F43" s="104">
        <v>24.029</v>
      </c>
      <c r="G43" s="165"/>
      <c r="H43" s="168"/>
      <c r="I43" s="165"/>
      <c r="J43" s="171"/>
    </row>
    <row r="44" spans="1:10" ht="16.2" thickBot="1" x14ac:dyDescent="0.35">
      <c r="A44" s="186"/>
      <c r="B44" s="112" t="s">
        <v>97</v>
      </c>
      <c r="C44" s="112" t="s">
        <v>98</v>
      </c>
      <c r="D44" s="112">
        <v>1700000013</v>
      </c>
      <c r="E44" s="112" t="s">
        <v>156</v>
      </c>
      <c r="F44" s="113">
        <v>32.991</v>
      </c>
      <c r="G44" s="166"/>
      <c r="H44" s="178"/>
      <c r="I44" s="166"/>
      <c r="J44" s="172"/>
    </row>
    <row r="45" spans="1:10" ht="16.2" thickBot="1" x14ac:dyDescent="0.35">
      <c r="B45" s="119"/>
      <c r="C45" s="119"/>
      <c r="D45" s="119"/>
      <c r="E45" s="119"/>
      <c r="F45" s="120"/>
      <c r="G45" s="120"/>
      <c r="H45" s="132"/>
      <c r="I45" s="120"/>
      <c r="J45" s="132"/>
    </row>
    <row r="46" spans="1:10" x14ac:dyDescent="0.3">
      <c r="A46" s="187" t="s">
        <v>274</v>
      </c>
      <c r="B46" s="109" t="s">
        <v>99</v>
      </c>
      <c r="C46" s="109" t="s">
        <v>99</v>
      </c>
      <c r="D46" s="109">
        <v>1700000000</v>
      </c>
      <c r="E46" s="109" t="s">
        <v>57</v>
      </c>
      <c r="F46" s="144">
        <v>225.03299999999999</v>
      </c>
      <c r="G46" s="173">
        <f>SUM(F46:F52)</f>
        <v>736.01289999999995</v>
      </c>
      <c r="H46" s="167">
        <v>88321539</v>
      </c>
      <c r="I46" s="173">
        <f>SUM(G46:G54)</f>
        <v>815.50389999999993</v>
      </c>
      <c r="J46" s="177">
        <f>SUM(H46:H54)</f>
        <v>97860459</v>
      </c>
    </row>
    <row r="47" spans="1:10" x14ac:dyDescent="0.3">
      <c r="A47" s="185"/>
      <c r="B47" s="100" t="s">
        <v>99</v>
      </c>
      <c r="C47" s="100" t="s">
        <v>99</v>
      </c>
      <c r="D47" s="100" t="s">
        <v>53</v>
      </c>
      <c r="E47" s="100" t="s">
        <v>155</v>
      </c>
      <c r="F47" s="104">
        <v>486.05500000000001</v>
      </c>
      <c r="G47" s="165"/>
      <c r="H47" s="168"/>
      <c r="I47" s="165"/>
      <c r="J47" s="171"/>
    </row>
    <row r="48" spans="1:10" x14ac:dyDescent="0.3">
      <c r="A48" s="185"/>
      <c r="B48" s="100" t="s">
        <v>99</v>
      </c>
      <c r="C48" s="100" t="s">
        <v>99</v>
      </c>
      <c r="D48" s="100">
        <v>1700000005</v>
      </c>
      <c r="E48" s="100" t="s">
        <v>58</v>
      </c>
      <c r="F48" s="104">
        <v>10.882999999999999</v>
      </c>
      <c r="G48" s="165"/>
      <c r="H48" s="168"/>
      <c r="I48" s="165"/>
      <c r="J48" s="171"/>
    </row>
    <row r="49" spans="1:10" x14ac:dyDescent="0.3">
      <c r="A49" s="185"/>
      <c r="B49" s="100" t="s">
        <v>99</v>
      </c>
      <c r="C49" s="100" t="s">
        <v>99</v>
      </c>
      <c r="D49" s="100" t="s">
        <v>54</v>
      </c>
      <c r="E49" s="100" t="s">
        <v>159</v>
      </c>
      <c r="F49" s="104">
        <v>3.9590000000000001</v>
      </c>
      <c r="G49" s="165"/>
      <c r="H49" s="168"/>
      <c r="I49" s="165"/>
      <c r="J49" s="171"/>
    </row>
    <row r="50" spans="1:10" x14ac:dyDescent="0.3">
      <c r="A50" s="185"/>
      <c r="B50" s="100" t="s">
        <v>99</v>
      </c>
      <c r="C50" s="100" t="s">
        <v>99</v>
      </c>
      <c r="D50" s="100" t="s">
        <v>55</v>
      </c>
      <c r="E50" s="100" t="s">
        <v>156</v>
      </c>
      <c r="F50" s="104">
        <v>7.6829999999999998</v>
      </c>
      <c r="G50" s="165"/>
      <c r="H50" s="168"/>
      <c r="I50" s="165"/>
      <c r="J50" s="171"/>
    </row>
    <row r="51" spans="1:10" x14ac:dyDescent="0.3">
      <c r="A51" s="185"/>
      <c r="B51" s="100" t="s">
        <v>99</v>
      </c>
      <c r="C51" s="100" t="s">
        <v>99</v>
      </c>
      <c r="D51" s="100">
        <v>1700000049</v>
      </c>
      <c r="E51" s="100" t="s">
        <v>60</v>
      </c>
      <c r="F51" s="104">
        <v>8.9999999999999998E-4</v>
      </c>
      <c r="G51" s="165"/>
      <c r="H51" s="168"/>
      <c r="I51" s="165"/>
      <c r="J51" s="171"/>
    </row>
    <row r="52" spans="1:10" x14ac:dyDescent="0.3">
      <c r="A52" s="185"/>
      <c r="B52" s="100" t="s">
        <v>99</v>
      </c>
      <c r="C52" s="100" t="s">
        <v>99</v>
      </c>
      <c r="D52" s="100">
        <v>1700000012</v>
      </c>
      <c r="E52" s="100" t="s">
        <v>160</v>
      </c>
      <c r="F52" s="104">
        <v>2.399</v>
      </c>
      <c r="G52" s="157"/>
      <c r="H52" s="168"/>
      <c r="I52" s="165"/>
      <c r="J52" s="171"/>
    </row>
    <row r="53" spans="1:10" x14ac:dyDescent="0.3">
      <c r="A53" s="185"/>
      <c r="B53" s="100" t="s">
        <v>99</v>
      </c>
      <c r="C53" s="100" t="s">
        <v>126</v>
      </c>
      <c r="D53" s="100">
        <v>1700000005</v>
      </c>
      <c r="E53" s="100" t="s">
        <v>58</v>
      </c>
      <c r="F53" s="104">
        <v>13.417</v>
      </c>
      <c r="G53" s="164">
        <f>SUM(F53:F54)</f>
        <v>79.491</v>
      </c>
      <c r="H53" s="169">
        <v>9538920</v>
      </c>
      <c r="I53" s="165"/>
      <c r="J53" s="171"/>
    </row>
    <row r="54" spans="1:10" ht="16.2" thickBot="1" x14ac:dyDescent="0.35">
      <c r="A54" s="186"/>
      <c r="B54" s="112" t="s">
        <v>99</v>
      </c>
      <c r="C54" s="112" t="s">
        <v>126</v>
      </c>
      <c r="D54" s="112">
        <v>1700000008</v>
      </c>
      <c r="E54" s="112" t="s">
        <v>155</v>
      </c>
      <c r="F54" s="113">
        <v>66.073999999999998</v>
      </c>
      <c r="G54" s="166"/>
      <c r="H54" s="170"/>
      <c r="I54" s="166"/>
      <c r="J54" s="172"/>
    </row>
    <row r="55" spans="1:10" ht="16.2" thickBot="1" x14ac:dyDescent="0.35">
      <c r="B55" s="119"/>
      <c r="C55" s="119"/>
      <c r="D55" s="119"/>
      <c r="E55" s="119"/>
      <c r="F55" s="120"/>
      <c r="G55" s="120"/>
      <c r="H55" s="132"/>
      <c r="I55" s="120"/>
      <c r="J55" s="132"/>
    </row>
    <row r="56" spans="1:10" x14ac:dyDescent="0.3">
      <c r="A56" s="187" t="s">
        <v>275</v>
      </c>
      <c r="B56" s="109" t="s">
        <v>101</v>
      </c>
      <c r="C56" s="109" t="s">
        <v>101</v>
      </c>
      <c r="D56" s="109">
        <v>1700000000</v>
      </c>
      <c r="E56" s="109" t="s">
        <v>57</v>
      </c>
      <c r="F56" s="110">
        <v>83.635999999999996</v>
      </c>
      <c r="G56" s="173">
        <f>SUM(F56:F58)</f>
        <v>86.98299999999999</v>
      </c>
      <c r="H56" s="167">
        <v>10404490</v>
      </c>
      <c r="I56" s="173">
        <f>SUM(G56:G65)</f>
        <v>1688.8470000000002</v>
      </c>
      <c r="J56" s="177">
        <f>SUM(H56:H65)</f>
        <v>202628170</v>
      </c>
    </row>
    <row r="57" spans="1:10" x14ac:dyDescent="0.3">
      <c r="A57" s="185"/>
      <c r="B57" s="100" t="s">
        <v>101</v>
      </c>
      <c r="C57" s="100" t="s">
        <v>101</v>
      </c>
      <c r="D57" s="100">
        <v>1700000047</v>
      </c>
      <c r="E57" s="100" t="s">
        <v>157</v>
      </c>
      <c r="F57" s="104">
        <v>0.23499999999999999</v>
      </c>
      <c r="G57" s="165"/>
      <c r="H57" s="168"/>
      <c r="I57" s="165"/>
      <c r="J57" s="171"/>
    </row>
    <row r="58" spans="1:10" x14ac:dyDescent="0.3">
      <c r="A58" s="185"/>
      <c r="B58" s="100" t="s">
        <v>101</v>
      </c>
      <c r="C58" s="100" t="s">
        <v>101</v>
      </c>
      <c r="D58" s="100">
        <v>1700000048</v>
      </c>
      <c r="E58" s="100" t="s">
        <v>158</v>
      </c>
      <c r="F58" s="104">
        <v>3.1120000000000001</v>
      </c>
      <c r="G58" s="157"/>
      <c r="H58" s="168"/>
      <c r="I58" s="165"/>
      <c r="J58" s="171"/>
    </row>
    <row r="59" spans="1:10" x14ac:dyDescent="0.3">
      <c r="A59" s="185"/>
      <c r="B59" s="100" t="s">
        <v>101</v>
      </c>
      <c r="C59" s="100" t="s">
        <v>102</v>
      </c>
      <c r="D59" s="100">
        <v>1700000008</v>
      </c>
      <c r="E59" s="100" t="s">
        <v>155</v>
      </c>
      <c r="F59" s="104">
        <v>1287.8530000000001</v>
      </c>
      <c r="G59" s="164">
        <f>SUM(F59:F61)</f>
        <v>1320.8000000000002</v>
      </c>
      <c r="H59" s="169">
        <v>158496000</v>
      </c>
      <c r="I59" s="165"/>
      <c r="J59" s="171"/>
    </row>
    <row r="60" spans="1:10" x14ac:dyDescent="0.3">
      <c r="A60" s="185"/>
      <c r="B60" s="100" t="s">
        <v>101</v>
      </c>
      <c r="C60" s="100" t="s">
        <v>102</v>
      </c>
      <c r="D60" s="100">
        <v>1700000000</v>
      </c>
      <c r="E60" s="100" t="s">
        <v>57</v>
      </c>
      <c r="F60" s="104">
        <v>17.113</v>
      </c>
      <c r="G60" s="165"/>
      <c r="H60" s="169"/>
      <c r="I60" s="165"/>
      <c r="J60" s="171"/>
    </row>
    <row r="61" spans="1:10" x14ac:dyDescent="0.3">
      <c r="A61" s="185"/>
      <c r="B61" s="100" t="s">
        <v>101</v>
      </c>
      <c r="C61" s="100" t="s">
        <v>102</v>
      </c>
      <c r="D61" s="100">
        <v>1700000013</v>
      </c>
      <c r="E61" s="100" t="s">
        <v>156</v>
      </c>
      <c r="F61" s="104">
        <v>15.834</v>
      </c>
      <c r="G61" s="157"/>
      <c r="H61" s="175"/>
      <c r="I61" s="165"/>
      <c r="J61" s="171"/>
    </row>
    <row r="62" spans="1:10" x14ac:dyDescent="0.3">
      <c r="A62" s="185"/>
      <c r="B62" s="100" t="s">
        <v>101</v>
      </c>
      <c r="C62" s="100" t="s">
        <v>103</v>
      </c>
      <c r="D62" s="100">
        <v>1700000005</v>
      </c>
      <c r="E62" s="100" t="s">
        <v>58</v>
      </c>
      <c r="F62" s="104">
        <v>70.338999999999999</v>
      </c>
      <c r="G62" s="164">
        <f>SUM(F62:F65)</f>
        <v>281.06400000000002</v>
      </c>
      <c r="H62" s="169">
        <v>33727680</v>
      </c>
      <c r="I62" s="165"/>
      <c r="J62" s="171"/>
    </row>
    <row r="63" spans="1:10" x14ac:dyDescent="0.3">
      <c r="A63" s="185"/>
      <c r="B63" s="100" t="s">
        <v>101</v>
      </c>
      <c r="C63" s="100" t="s">
        <v>103</v>
      </c>
      <c r="D63" s="100">
        <v>1700000013</v>
      </c>
      <c r="E63" s="100" t="s">
        <v>156</v>
      </c>
      <c r="F63" s="104">
        <v>146.352</v>
      </c>
      <c r="G63" s="165"/>
      <c r="H63" s="169"/>
      <c r="I63" s="165"/>
      <c r="J63" s="171"/>
    </row>
    <row r="64" spans="1:10" x14ac:dyDescent="0.3">
      <c r="A64" s="185"/>
      <c r="B64" s="100" t="s">
        <v>101</v>
      </c>
      <c r="C64" s="100" t="s">
        <v>103</v>
      </c>
      <c r="D64" s="100">
        <v>1700000008</v>
      </c>
      <c r="E64" s="100" t="s">
        <v>155</v>
      </c>
      <c r="F64" s="104">
        <v>55.134999999999998</v>
      </c>
      <c r="G64" s="165"/>
      <c r="H64" s="169"/>
      <c r="I64" s="165"/>
      <c r="J64" s="171"/>
    </row>
    <row r="65" spans="1:12" ht="16.2" thickBot="1" x14ac:dyDescent="0.35">
      <c r="A65" s="186"/>
      <c r="B65" s="112" t="s">
        <v>101</v>
      </c>
      <c r="C65" s="112" t="s">
        <v>103</v>
      </c>
      <c r="D65" s="112">
        <v>1700000009</v>
      </c>
      <c r="E65" s="112" t="s">
        <v>159</v>
      </c>
      <c r="F65" s="113">
        <v>9.2379999999999995</v>
      </c>
      <c r="G65" s="166"/>
      <c r="H65" s="170"/>
      <c r="I65" s="166"/>
      <c r="J65" s="172"/>
    </row>
    <row r="66" spans="1:12" ht="16.2" thickBot="1" x14ac:dyDescent="0.35">
      <c r="B66" s="119"/>
      <c r="C66" s="119"/>
      <c r="D66" s="119"/>
      <c r="E66" s="119"/>
      <c r="F66" s="120"/>
      <c r="G66" s="120"/>
      <c r="H66" s="132"/>
      <c r="I66" s="120"/>
      <c r="J66" s="132"/>
    </row>
    <row r="67" spans="1:12" x14ac:dyDescent="0.3">
      <c r="A67" s="187" t="s">
        <v>276</v>
      </c>
      <c r="B67" s="109" t="s">
        <v>76</v>
      </c>
      <c r="C67" s="109" t="s">
        <v>76</v>
      </c>
      <c r="D67" s="109" t="s">
        <v>55</v>
      </c>
      <c r="E67" s="109" t="s">
        <v>156</v>
      </c>
      <c r="F67" s="144">
        <v>56.658999999999999</v>
      </c>
      <c r="G67" s="173">
        <f>SUM(F67:F71)</f>
        <v>949.04399999999998</v>
      </c>
      <c r="H67" s="167">
        <v>113885280</v>
      </c>
      <c r="I67" s="173">
        <f>SUM(G67:G75)</f>
        <v>1048.1870000000001</v>
      </c>
      <c r="J67" s="177">
        <f>SUM(H67:H75)</f>
        <v>125782440</v>
      </c>
    </row>
    <row r="68" spans="1:12" x14ac:dyDescent="0.3">
      <c r="A68" s="185"/>
      <c r="B68" s="100" t="s">
        <v>76</v>
      </c>
      <c r="C68" s="100" t="s">
        <v>76</v>
      </c>
      <c r="D68" s="100">
        <v>1700000008</v>
      </c>
      <c r="E68" s="100" t="s">
        <v>155</v>
      </c>
      <c r="F68" s="104">
        <v>468.91500000000002</v>
      </c>
      <c r="G68" s="165"/>
      <c r="H68" s="168"/>
      <c r="I68" s="165"/>
      <c r="J68" s="171"/>
      <c r="L68" s="35"/>
    </row>
    <row r="69" spans="1:12" x14ac:dyDescent="0.3">
      <c r="A69" s="185"/>
      <c r="B69" s="100" t="s">
        <v>76</v>
      </c>
      <c r="C69" s="100" t="s">
        <v>76</v>
      </c>
      <c r="D69" s="100">
        <v>1700000005</v>
      </c>
      <c r="E69" s="100" t="s">
        <v>58</v>
      </c>
      <c r="F69" s="104">
        <v>173.9</v>
      </c>
      <c r="G69" s="165"/>
      <c r="H69" s="168"/>
      <c r="I69" s="165"/>
      <c r="J69" s="171"/>
      <c r="L69" s="35"/>
    </row>
    <row r="70" spans="1:12" x14ac:dyDescent="0.3">
      <c r="A70" s="185"/>
      <c r="B70" s="100" t="s">
        <v>76</v>
      </c>
      <c r="C70" s="100" t="s">
        <v>76</v>
      </c>
      <c r="D70" s="100">
        <v>1700000000</v>
      </c>
      <c r="E70" s="100" t="s">
        <v>57</v>
      </c>
      <c r="F70" s="104">
        <v>229.18</v>
      </c>
      <c r="G70" s="165"/>
      <c r="H70" s="168"/>
      <c r="I70" s="165"/>
      <c r="J70" s="171"/>
      <c r="L70" s="35"/>
    </row>
    <row r="71" spans="1:12" x14ac:dyDescent="0.3">
      <c r="A71" s="185"/>
      <c r="B71" s="100" t="s">
        <v>76</v>
      </c>
      <c r="C71" s="100" t="s">
        <v>76</v>
      </c>
      <c r="D71" s="100">
        <v>1700000009</v>
      </c>
      <c r="E71" s="100" t="s">
        <v>159</v>
      </c>
      <c r="F71" s="104">
        <v>20.39</v>
      </c>
      <c r="G71" s="157"/>
      <c r="H71" s="168"/>
      <c r="I71" s="165"/>
      <c r="J71" s="171"/>
      <c r="L71" s="35"/>
    </row>
    <row r="72" spans="1:12" x14ac:dyDescent="0.3">
      <c r="A72" s="185"/>
      <c r="B72" s="100" t="s">
        <v>76</v>
      </c>
      <c r="C72" s="100" t="s">
        <v>89</v>
      </c>
      <c r="D72" s="100">
        <v>1700000008</v>
      </c>
      <c r="E72" s="100" t="s">
        <v>155</v>
      </c>
      <c r="F72" s="104">
        <v>86.32</v>
      </c>
      <c r="G72" s="104">
        <f>SUM(F72)</f>
        <v>86.32</v>
      </c>
      <c r="H72" s="135">
        <v>10358400</v>
      </c>
      <c r="I72" s="165"/>
      <c r="J72" s="171"/>
    </row>
    <row r="73" spans="1:12" x14ac:dyDescent="0.3">
      <c r="A73" s="185"/>
      <c r="B73" s="100" t="s">
        <v>76</v>
      </c>
      <c r="C73" s="100" t="s">
        <v>91</v>
      </c>
      <c r="D73" s="100" t="s">
        <v>55</v>
      </c>
      <c r="E73" s="100" t="s">
        <v>156</v>
      </c>
      <c r="F73" s="104">
        <v>0.498</v>
      </c>
      <c r="G73" s="164">
        <f>SUM(F73:F75)</f>
        <v>12.823</v>
      </c>
      <c r="H73" s="169">
        <v>1538760</v>
      </c>
      <c r="I73" s="165"/>
      <c r="J73" s="171"/>
    </row>
    <row r="74" spans="1:12" x14ac:dyDescent="0.3">
      <c r="A74" s="185"/>
      <c r="B74" s="100" t="s">
        <v>76</v>
      </c>
      <c r="C74" s="100" t="s">
        <v>91</v>
      </c>
      <c r="D74" s="100">
        <v>1700000008</v>
      </c>
      <c r="E74" s="100" t="s">
        <v>155</v>
      </c>
      <c r="F74" s="104">
        <v>2.4449999999999998</v>
      </c>
      <c r="G74" s="165"/>
      <c r="H74" s="169"/>
      <c r="I74" s="165"/>
      <c r="J74" s="171"/>
    </row>
    <row r="75" spans="1:12" ht="16.2" thickBot="1" x14ac:dyDescent="0.35">
      <c r="A75" s="186"/>
      <c r="B75" s="112" t="s">
        <v>76</v>
      </c>
      <c r="C75" s="112" t="s">
        <v>91</v>
      </c>
      <c r="D75" s="112">
        <v>1700000009</v>
      </c>
      <c r="E75" s="112" t="s">
        <v>159</v>
      </c>
      <c r="F75" s="113">
        <v>9.8800000000000008</v>
      </c>
      <c r="G75" s="166"/>
      <c r="H75" s="170"/>
      <c r="I75" s="166"/>
      <c r="J75" s="172"/>
    </row>
    <row r="76" spans="1:12" ht="16.2" thickBot="1" x14ac:dyDescent="0.35">
      <c r="B76" s="119"/>
      <c r="C76" s="119"/>
      <c r="D76" s="119"/>
      <c r="E76" s="119"/>
      <c r="F76" s="120"/>
      <c r="G76" s="120"/>
      <c r="H76" s="132"/>
      <c r="I76" s="120"/>
      <c r="J76" s="132"/>
    </row>
    <row r="77" spans="1:12" x14ac:dyDescent="0.3">
      <c r="A77" s="187" t="s">
        <v>277</v>
      </c>
      <c r="B77" s="109" t="s">
        <v>124</v>
      </c>
      <c r="C77" s="109" t="s">
        <v>125</v>
      </c>
      <c r="D77" s="109">
        <v>1700000005</v>
      </c>
      <c r="E77" s="109" t="s">
        <v>58</v>
      </c>
      <c r="F77" s="144">
        <v>54.180999999999997</v>
      </c>
      <c r="G77" s="173">
        <f>SUM(F77:F81)</f>
        <v>793.43299999999999</v>
      </c>
      <c r="H77" s="167">
        <v>95211960</v>
      </c>
      <c r="I77" s="173">
        <f>SUM(G77:G85)</f>
        <v>1095.577</v>
      </c>
      <c r="J77" s="179">
        <f>SUM(H77:H85)</f>
        <v>131469240</v>
      </c>
    </row>
    <row r="78" spans="1:12" x14ac:dyDescent="0.3">
      <c r="A78" s="185"/>
      <c r="B78" s="100" t="s">
        <v>124</v>
      </c>
      <c r="C78" s="100" t="s">
        <v>125</v>
      </c>
      <c r="D78" s="100">
        <v>1700000008</v>
      </c>
      <c r="E78" s="100" t="s">
        <v>155</v>
      </c>
      <c r="F78" s="104">
        <v>433.22199999999998</v>
      </c>
      <c r="G78" s="165"/>
      <c r="H78" s="168"/>
      <c r="I78" s="165"/>
      <c r="J78" s="180"/>
    </row>
    <row r="79" spans="1:12" x14ac:dyDescent="0.3">
      <c r="A79" s="185"/>
      <c r="B79" s="100" t="s">
        <v>124</v>
      </c>
      <c r="C79" s="100" t="s">
        <v>125</v>
      </c>
      <c r="D79" s="100">
        <v>1700000009</v>
      </c>
      <c r="E79" s="100" t="s">
        <v>159</v>
      </c>
      <c r="F79" s="104">
        <v>13.01</v>
      </c>
      <c r="G79" s="165"/>
      <c r="H79" s="168"/>
      <c r="I79" s="165"/>
      <c r="J79" s="180"/>
    </row>
    <row r="80" spans="1:12" x14ac:dyDescent="0.3">
      <c r="A80" s="185"/>
      <c r="B80" s="100" t="s">
        <v>124</v>
      </c>
      <c r="C80" s="100" t="s">
        <v>125</v>
      </c>
      <c r="D80" s="100">
        <v>1700000013</v>
      </c>
      <c r="E80" s="100" t="s">
        <v>156</v>
      </c>
      <c r="F80" s="104">
        <v>190.82</v>
      </c>
      <c r="G80" s="165"/>
      <c r="H80" s="168"/>
      <c r="I80" s="165"/>
      <c r="J80" s="180"/>
    </row>
    <row r="81" spans="1:10" x14ac:dyDescent="0.3">
      <c r="A81" s="185"/>
      <c r="B81" s="100" t="s">
        <v>124</v>
      </c>
      <c r="C81" s="100" t="s">
        <v>128</v>
      </c>
      <c r="D81" s="100">
        <v>1700000000</v>
      </c>
      <c r="E81" s="100" t="s">
        <v>57</v>
      </c>
      <c r="F81" s="104">
        <v>102.2</v>
      </c>
      <c r="G81" s="157"/>
      <c r="H81" s="168"/>
      <c r="I81" s="165"/>
      <c r="J81" s="180"/>
    </row>
    <row r="82" spans="1:10" x14ac:dyDescent="0.3">
      <c r="A82" s="185"/>
      <c r="B82" s="100" t="s">
        <v>124</v>
      </c>
      <c r="C82" s="100" t="s">
        <v>127</v>
      </c>
      <c r="D82" s="100">
        <v>1700000005</v>
      </c>
      <c r="E82" s="100" t="s">
        <v>58</v>
      </c>
      <c r="F82" s="104">
        <v>16.074000000000002</v>
      </c>
      <c r="G82" s="164">
        <f>SUM(F82:F83)</f>
        <v>47.502000000000002</v>
      </c>
      <c r="H82" s="169">
        <v>5700240</v>
      </c>
      <c r="I82" s="165"/>
      <c r="J82" s="180"/>
    </row>
    <row r="83" spans="1:10" x14ac:dyDescent="0.3">
      <c r="A83" s="185"/>
      <c r="B83" s="100" t="s">
        <v>124</v>
      </c>
      <c r="C83" s="100" t="s">
        <v>127</v>
      </c>
      <c r="D83" s="100">
        <v>1700000008</v>
      </c>
      <c r="E83" s="100" t="s">
        <v>155</v>
      </c>
      <c r="F83" s="104">
        <v>31.428000000000001</v>
      </c>
      <c r="G83" s="157"/>
      <c r="H83" s="175"/>
      <c r="I83" s="165"/>
      <c r="J83" s="180"/>
    </row>
    <row r="84" spans="1:10" x14ac:dyDescent="0.3">
      <c r="A84" s="185"/>
      <c r="B84" s="100" t="s">
        <v>124</v>
      </c>
      <c r="C84" s="100" t="s">
        <v>129</v>
      </c>
      <c r="D84" s="100">
        <v>1700000005</v>
      </c>
      <c r="E84" s="100" t="s">
        <v>58</v>
      </c>
      <c r="F84" s="104">
        <v>22.158999999999999</v>
      </c>
      <c r="G84" s="164">
        <f>SUM(F84:F85)</f>
        <v>254.642</v>
      </c>
      <c r="H84" s="169">
        <v>30557040</v>
      </c>
      <c r="I84" s="165"/>
      <c r="J84" s="180"/>
    </row>
    <row r="85" spans="1:10" ht="16.2" thickBot="1" x14ac:dyDescent="0.35">
      <c r="A85" s="186"/>
      <c r="B85" s="112" t="s">
        <v>124</v>
      </c>
      <c r="C85" s="112" t="s">
        <v>129</v>
      </c>
      <c r="D85" s="112">
        <v>1700000008</v>
      </c>
      <c r="E85" s="112" t="s">
        <v>155</v>
      </c>
      <c r="F85" s="113">
        <v>232.483</v>
      </c>
      <c r="G85" s="166"/>
      <c r="H85" s="170"/>
      <c r="I85" s="166"/>
      <c r="J85" s="181"/>
    </row>
    <row r="86" spans="1:10" ht="16.2" thickBot="1" x14ac:dyDescent="0.35">
      <c r="B86" s="119"/>
      <c r="C86" s="119"/>
      <c r="D86" s="119"/>
      <c r="E86" s="119"/>
      <c r="F86" s="120"/>
      <c r="G86" s="120"/>
      <c r="H86" s="132"/>
      <c r="I86" s="120"/>
      <c r="J86" s="132"/>
    </row>
    <row r="87" spans="1:10" x14ac:dyDescent="0.3">
      <c r="A87" s="187" t="s">
        <v>278</v>
      </c>
      <c r="B87" s="109" t="s">
        <v>141</v>
      </c>
      <c r="C87" s="109" t="s">
        <v>132</v>
      </c>
      <c r="D87" s="109">
        <v>1700000009</v>
      </c>
      <c r="E87" s="109" t="s">
        <v>159</v>
      </c>
      <c r="F87" s="144">
        <v>29.146000000000001</v>
      </c>
      <c r="G87" s="144">
        <f>SUM(F87)</f>
        <v>29.146000000000001</v>
      </c>
      <c r="H87" s="148">
        <v>3497520</v>
      </c>
      <c r="I87" s="173">
        <f>SUM(G87:G91)</f>
        <v>250.64699999999999</v>
      </c>
      <c r="J87" s="177">
        <f>SUM(H87:H91)</f>
        <v>30077640</v>
      </c>
    </row>
    <row r="88" spans="1:10" x14ac:dyDescent="0.3">
      <c r="A88" s="185"/>
      <c r="B88" s="100" t="s">
        <v>141</v>
      </c>
      <c r="C88" s="100" t="s">
        <v>141</v>
      </c>
      <c r="D88" s="100">
        <v>1700000000</v>
      </c>
      <c r="E88" s="100" t="s">
        <v>57</v>
      </c>
      <c r="F88" s="103">
        <v>68.22</v>
      </c>
      <c r="G88" s="164">
        <f>SUM(F88:F91)</f>
        <v>221.501</v>
      </c>
      <c r="H88" s="168">
        <v>26580120</v>
      </c>
      <c r="I88" s="165"/>
      <c r="J88" s="171"/>
    </row>
    <row r="89" spans="1:10" x14ac:dyDescent="0.3">
      <c r="A89" s="185"/>
      <c r="B89" s="100" t="s">
        <v>141</v>
      </c>
      <c r="C89" s="100" t="s">
        <v>141</v>
      </c>
      <c r="D89" s="100">
        <v>1700000005</v>
      </c>
      <c r="E89" s="100" t="s">
        <v>58</v>
      </c>
      <c r="F89" s="104">
        <v>19.341000000000001</v>
      </c>
      <c r="G89" s="165"/>
      <c r="H89" s="168"/>
      <c r="I89" s="165"/>
      <c r="J89" s="171"/>
    </row>
    <row r="90" spans="1:10" x14ac:dyDescent="0.3">
      <c r="A90" s="185"/>
      <c r="B90" s="100" t="s">
        <v>141</v>
      </c>
      <c r="C90" s="100" t="s">
        <v>141</v>
      </c>
      <c r="D90" s="100">
        <v>1700000008</v>
      </c>
      <c r="E90" s="100" t="s">
        <v>155</v>
      </c>
      <c r="F90" s="104">
        <v>124.53100000000001</v>
      </c>
      <c r="G90" s="165"/>
      <c r="H90" s="168"/>
      <c r="I90" s="165"/>
      <c r="J90" s="171"/>
    </row>
    <row r="91" spans="1:10" ht="16.2" thickBot="1" x14ac:dyDescent="0.35">
      <c r="A91" s="186"/>
      <c r="B91" s="112" t="s">
        <v>141</v>
      </c>
      <c r="C91" s="112" t="s">
        <v>141</v>
      </c>
      <c r="D91" s="112">
        <v>1700000013</v>
      </c>
      <c r="E91" s="112" t="s">
        <v>156</v>
      </c>
      <c r="F91" s="113">
        <v>9.4090000000000007</v>
      </c>
      <c r="G91" s="166"/>
      <c r="H91" s="178"/>
      <c r="I91" s="166"/>
      <c r="J91" s="172"/>
    </row>
    <row r="92" spans="1:10" ht="16.2" thickBot="1" x14ac:dyDescent="0.35">
      <c r="B92" s="119"/>
      <c r="C92" s="119"/>
      <c r="D92" s="119"/>
      <c r="E92" s="119"/>
      <c r="F92" s="120"/>
      <c r="G92" s="120"/>
      <c r="H92" s="132"/>
      <c r="I92" s="120"/>
      <c r="J92" s="132"/>
    </row>
    <row r="93" spans="1:10" x14ac:dyDescent="0.3">
      <c r="A93" s="187" t="s">
        <v>279</v>
      </c>
      <c r="B93" s="109" t="s">
        <v>144</v>
      </c>
      <c r="C93" s="109" t="s">
        <v>144</v>
      </c>
      <c r="D93" s="109">
        <v>1700000000</v>
      </c>
      <c r="E93" s="109" t="s">
        <v>57</v>
      </c>
      <c r="F93" s="144">
        <v>140.74299999999999</v>
      </c>
      <c r="G93" s="160">
        <f>SUM(F93:F98)</f>
        <v>359.07400000000001</v>
      </c>
      <c r="H93" s="167">
        <v>42600680</v>
      </c>
      <c r="I93" s="160">
        <f>SUM(G93:G100)</f>
        <v>692.58600000000001</v>
      </c>
      <c r="J93" s="182">
        <f>SUM(H93:H100)</f>
        <v>82622120</v>
      </c>
    </row>
    <row r="94" spans="1:10" x14ac:dyDescent="0.3">
      <c r="A94" s="185"/>
      <c r="B94" s="100" t="s">
        <v>144</v>
      </c>
      <c r="C94" s="100" t="s">
        <v>144</v>
      </c>
      <c r="D94" s="100">
        <v>1700000005</v>
      </c>
      <c r="E94" s="100" t="s">
        <v>58</v>
      </c>
      <c r="F94" s="104">
        <v>21.077999999999999</v>
      </c>
      <c r="G94" s="158"/>
      <c r="H94" s="168"/>
      <c r="I94" s="158"/>
      <c r="J94" s="183"/>
    </row>
    <row r="95" spans="1:10" x14ac:dyDescent="0.3">
      <c r="A95" s="185"/>
      <c r="B95" s="100" t="s">
        <v>144</v>
      </c>
      <c r="C95" s="100" t="s">
        <v>144</v>
      </c>
      <c r="D95" s="100">
        <v>1700000008</v>
      </c>
      <c r="E95" s="100" t="s">
        <v>155</v>
      </c>
      <c r="F95" s="104">
        <v>125.422</v>
      </c>
      <c r="G95" s="158"/>
      <c r="H95" s="168"/>
      <c r="I95" s="158"/>
      <c r="J95" s="183"/>
    </row>
    <row r="96" spans="1:10" x14ac:dyDescent="0.3">
      <c r="A96" s="185"/>
      <c r="B96" s="100" t="s">
        <v>144</v>
      </c>
      <c r="C96" s="100" t="s">
        <v>144</v>
      </c>
      <c r="D96" s="100">
        <v>1700000009</v>
      </c>
      <c r="E96" s="100" t="s">
        <v>159</v>
      </c>
      <c r="F96" s="104">
        <v>11.618</v>
      </c>
      <c r="G96" s="158"/>
      <c r="H96" s="168"/>
      <c r="I96" s="158"/>
      <c r="J96" s="183"/>
    </row>
    <row r="97" spans="1:10" x14ac:dyDescent="0.3">
      <c r="A97" s="185"/>
      <c r="B97" s="100" t="s">
        <v>144</v>
      </c>
      <c r="C97" s="100" t="s">
        <v>144</v>
      </c>
      <c r="D97" s="100">
        <v>1700000013</v>
      </c>
      <c r="E97" s="100" t="s">
        <v>156</v>
      </c>
      <c r="F97" s="104">
        <v>11.393000000000001</v>
      </c>
      <c r="G97" s="158"/>
      <c r="H97" s="168"/>
      <c r="I97" s="158"/>
      <c r="J97" s="183"/>
    </row>
    <row r="98" spans="1:10" x14ac:dyDescent="0.3">
      <c r="A98" s="185"/>
      <c r="B98" s="100" t="s">
        <v>144</v>
      </c>
      <c r="C98" s="100" t="s">
        <v>144</v>
      </c>
      <c r="D98" s="100">
        <v>1700000048</v>
      </c>
      <c r="E98" s="100" t="s">
        <v>158</v>
      </c>
      <c r="F98" s="104">
        <v>48.82</v>
      </c>
      <c r="G98" s="158"/>
      <c r="H98" s="168"/>
      <c r="I98" s="158"/>
      <c r="J98" s="183"/>
    </row>
    <row r="99" spans="1:10" s="33" customFormat="1" x14ac:dyDescent="0.3">
      <c r="A99" s="185"/>
      <c r="B99" s="100" t="s">
        <v>144</v>
      </c>
      <c r="C99" s="100" t="s">
        <v>150</v>
      </c>
      <c r="D99" s="100">
        <v>1700000005</v>
      </c>
      <c r="E99" s="100" t="s">
        <v>58</v>
      </c>
      <c r="F99" s="104">
        <v>12.5</v>
      </c>
      <c r="G99" s="104">
        <v>12.5</v>
      </c>
      <c r="H99" s="134">
        <v>1500000</v>
      </c>
      <c r="I99" s="158"/>
      <c r="J99" s="183"/>
    </row>
    <row r="100" spans="1:10" s="33" customFormat="1" ht="16.2" thickBot="1" x14ac:dyDescent="0.35">
      <c r="A100" s="186"/>
      <c r="B100" s="112" t="s">
        <v>144</v>
      </c>
      <c r="C100" s="112" t="s">
        <v>153</v>
      </c>
      <c r="D100" s="112">
        <v>1700000009</v>
      </c>
      <c r="E100" s="112" t="s">
        <v>159</v>
      </c>
      <c r="F100" s="113">
        <v>321.012</v>
      </c>
      <c r="G100" s="113">
        <v>321.012</v>
      </c>
      <c r="H100" s="149">
        <v>38521440</v>
      </c>
      <c r="I100" s="159"/>
      <c r="J100" s="184"/>
    </row>
    <row r="101" spans="1:10" ht="16.2" thickBot="1" x14ac:dyDescent="0.35">
      <c r="B101" s="119"/>
      <c r="C101" s="119"/>
      <c r="D101" s="119"/>
      <c r="E101" s="119"/>
      <c r="F101" s="120"/>
      <c r="G101" s="120"/>
      <c r="H101" s="132"/>
      <c r="I101" s="120"/>
      <c r="J101" s="132"/>
    </row>
    <row r="102" spans="1:10" x14ac:dyDescent="0.3">
      <c r="A102" s="187" t="s">
        <v>280</v>
      </c>
      <c r="B102" s="109" t="s">
        <v>167</v>
      </c>
      <c r="C102" s="109" t="s">
        <v>170</v>
      </c>
      <c r="D102" s="109" t="s">
        <v>55</v>
      </c>
      <c r="E102" s="109" t="s">
        <v>156</v>
      </c>
      <c r="F102" s="144">
        <v>118</v>
      </c>
      <c r="G102" s="144">
        <f>SUM(F102)</f>
        <v>118</v>
      </c>
      <c r="H102" s="148">
        <v>14160000</v>
      </c>
      <c r="I102" s="173">
        <f>SUM(G102:G110)</f>
        <v>558.04899999999998</v>
      </c>
      <c r="J102" s="177">
        <f>SUM(H102:H110)</f>
        <v>66775880</v>
      </c>
    </row>
    <row r="103" spans="1:10" x14ac:dyDescent="0.3">
      <c r="A103" s="185"/>
      <c r="B103" s="100" t="s">
        <v>167</v>
      </c>
      <c r="C103" s="100" t="s">
        <v>168</v>
      </c>
      <c r="D103" s="100" t="s">
        <v>55</v>
      </c>
      <c r="E103" s="100" t="s">
        <v>156</v>
      </c>
      <c r="F103" s="104">
        <v>32</v>
      </c>
      <c r="G103" s="164">
        <f>SUM(F103:F105)</f>
        <v>39.61</v>
      </c>
      <c r="H103" s="168">
        <v>4753200</v>
      </c>
      <c r="I103" s="165"/>
      <c r="J103" s="171"/>
    </row>
    <row r="104" spans="1:10" x14ac:dyDescent="0.3">
      <c r="A104" s="185"/>
      <c r="B104" s="100" t="s">
        <v>167</v>
      </c>
      <c r="C104" s="100" t="s">
        <v>168</v>
      </c>
      <c r="D104" s="100" t="s">
        <v>162</v>
      </c>
      <c r="E104" s="100" t="s">
        <v>58</v>
      </c>
      <c r="F104" s="104">
        <v>6.1</v>
      </c>
      <c r="G104" s="165"/>
      <c r="H104" s="168"/>
      <c r="I104" s="165"/>
      <c r="J104" s="171"/>
    </row>
    <row r="105" spans="1:10" x14ac:dyDescent="0.3">
      <c r="A105" s="185"/>
      <c r="B105" s="100" t="s">
        <v>167</v>
      </c>
      <c r="C105" s="100" t="s">
        <v>168</v>
      </c>
      <c r="D105" s="100" t="s">
        <v>53</v>
      </c>
      <c r="E105" s="100" t="s">
        <v>155</v>
      </c>
      <c r="F105" s="104">
        <v>1.51</v>
      </c>
      <c r="G105" s="157"/>
      <c r="H105" s="168"/>
      <c r="I105" s="165"/>
      <c r="J105" s="171"/>
    </row>
    <row r="106" spans="1:10" x14ac:dyDescent="0.3">
      <c r="A106" s="185"/>
      <c r="B106" s="100" t="s">
        <v>167</v>
      </c>
      <c r="C106" s="100" t="s">
        <v>169</v>
      </c>
      <c r="D106" s="100" t="s">
        <v>162</v>
      </c>
      <c r="E106" s="100" t="s">
        <v>58</v>
      </c>
      <c r="F106" s="104">
        <v>11.56</v>
      </c>
      <c r="G106" s="164">
        <f>SUM(F106:F109)</f>
        <v>381.43899999999996</v>
      </c>
      <c r="H106" s="168">
        <v>45772680</v>
      </c>
      <c r="I106" s="165"/>
      <c r="J106" s="171"/>
    </row>
    <row r="107" spans="1:10" x14ac:dyDescent="0.3">
      <c r="A107" s="185"/>
      <c r="B107" s="100" t="s">
        <v>167</v>
      </c>
      <c r="C107" s="100" t="s">
        <v>169</v>
      </c>
      <c r="D107" s="100" t="s">
        <v>53</v>
      </c>
      <c r="E107" s="100" t="s">
        <v>155</v>
      </c>
      <c r="F107" s="104">
        <v>2.4940000000000002</v>
      </c>
      <c r="G107" s="165"/>
      <c r="H107" s="168"/>
      <c r="I107" s="165"/>
      <c r="J107" s="171"/>
    </row>
    <row r="108" spans="1:10" x14ac:dyDescent="0.3">
      <c r="A108" s="185"/>
      <c r="B108" s="100" t="s">
        <v>167</v>
      </c>
      <c r="C108" s="100" t="s">
        <v>169</v>
      </c>
      <c r="D108" s="100" t="s">
        <v>55</v>
      </c>
      <c r="E108" s="100" t="s">
        <v>156</v>
      </c>
      <c r="F108" s="104">
        <v>325.928</v>
      </c>
      <c r="G108" s="165"/>
      <c r="H108" s="168"/>
      <c r="I108" s="165"/>
      <c r="J108" s="171"/>
    </row>
    <row r="109" spans="1:10" x14ac:dyDescent="0.3">
      <c r="A109" s="185"/>
      <c r="B109" s="100" t="s">
        <v>167</v>
      </c>
      <c r="C109" s="100" t="s">
        <v>169</v>
      </c>
      <c r="D109" s="100">
        <v>1700000000</v>
      </c>
      <c r="E109" s="100" t="s">
        <v>57</v>
      </c>
      <c r="F109" s="104">
        <v>41.457000000000001</v>
      </c>
      <c r="G109" s="157"/>
      <c r="H109" s="168"/>
      <c r="I109" s="165"/>
      <c r="J109" s="171"/>
    </row>
    <row r="110" spans="1:10" ht="16.2" thickBot="1" x14ac:dyDescent="0.35">
      <c r="A110" s="186"/>
      <c r="B110" s="112" t="s">
        <v>243</v>
      </c>
      <c r="C110" s="112" t="s">
        <v>243</v>
      </c>
      <c r="D110" s="112" t="s">
        <v>164</v>
      </c>
      <c r="E110" s="112" t="s">
        <v>158</v>
      </c>
      <c r="F110" s="113">
        <v>19</v>
      </c>
      <c r="G110" s="113">
        <f>SUM(F110)</f>
        <v>19</v>
      </c>
      <c r="H110" s="149">
        <v>2090000</v>
      </c>
      <c r="I110" s="166"/>
      <c r="J110" s="172"/>
    </row>
    <row r="111" spans="1:10" ht="16.2" thickBot="1" x14ac:dyDescent="0.35">
      <c r="B111" s="124"/>
      <c r="C111" s="124"/>
      <c r="D111" s="124"/>
      <c r="E111" s="124"/>
      <c r="F111" s="124"/>
      <c r="G111" s="114"/>
      <c r="H111" s="132"/>
      <c r="I111" s="114"/>
      <c r="J111" s="132"/>
    </row>
    <row r="112" spans="1:10" ht="16.2" thickBot="1" x14ac:dyDescent="0.35">
      <c r="A112" s="150" t="s">
        <v>281</v>
      </c>
      <c r="B112" s="151" t="s">
        <v>242</v>
      </c>
      <c r="C112" s="151" t="s">
        <v>242</v>
      </c>
      <c r="D112" s="151" t="s">
        <v>161</v>
      </c>
      <c r="E112" s="151" t="s">
        <v>57</v>
      </c>
      <c r="F112" s="152">
        <v>129</v>
      </c>
      <c r="G112" s="152">
        <f>SUM(F112)</f>
        <v>129</v>
      </c>
      <c r="H112" s="153">
        <v>15480000</v>
      </c>
      <c r="I112" s="152">
        <f>G112</f>
        <v>129</v>
      </c>
      <c r="J112" s="154">
        <f>H112</f>
        <v>15480000</v>
      </c>
    </row>
    <row r="113" spans="2:10" s="42" customFormat="1" x14ac:dyDescent="0.3">
      <c r="B113" s="125"/>
      <c r="C113" s="125"/>
      <c r="D113" s="125"/>
      <c r="E113" s="125"/>
      <c r="F113" s="125"/>
      <c r="G113" s="119"/>
      <c r="H113" s="77"/>
      <c r="I113" s="119"/>
      <c r="J113" s="133"/>
    </row>
    <row r="114" spans="2:10" x14ac:dyDescent="0.3">
      <c r="B114" s="156" t="s">
        <v>231</v>
      </c>
      <c r="C114" s="156"/>
      <c r="D114" s="156"/>
      <c r="E114" s="156"/>
      <c r="F114" s="126">
        <f>SUM(F2:F112)</f>
        <v>11534.454900000004</v>
      </c>
      <c r="G114" s="131"/>
      <c r="I114" s="131"/>
      <c r="J114" s="132"/>
    </row>
    <row r="115" spans="2:10" x14ac:dyDescent="0.3">
      <c r="B115" s="124"/>
      <c r="C115" s="124"/>
      <c r="D115" s="119"/>
      <c r="E115" s="124"/>
      <c r="F115" s="127"/>
      <c r="G115" s="131"/>
      <c r="I115" s="131"/>
      <c r="J115" s="132"/>
    </row>
    <row r="116" spans="2:10" x14ac:dyDescent="0.3">
      <c r="B116" s="124"/>
      <c r="C116" s="124"/>
      <c r="D116" s="119"/>
      <c r="E116" s="124"/>
      <c r="F116" s="127"/>
      <c r="G116" s="131"/>
      <c r="I116" s="131"/>
      <c r="J116" s="132"/>
    </row>
    <row r="117" spans="2:10" x14ac:dyDescent="0.3">
      <c r="B117" s="124"/>
      <c r="C117" s="124"/>
      <c r="D117" s="119"/>
      <c r="E117" s="124"/>
      <c r="F117" s="127"/>
      <c r="G117" s="131"/>
      <c r="I117" s="131"/>
      <c r="J117" s="132"/>
    </row>
    <row r="118" spans="2:10" x14ac:dyDescent="0.3">
      <c r="B118" s="124"/>
      <c r="C118" s="128"/>
      <c r="D118" s="129"/>
      <c r="E118" s="124"/>
      <c r="F118" s="124"/>
      <c r="G118" s="114"/>
      <c r="I118" s="114"/>
      <c r="J118" s="132"/>
    </row>
    <row r="119" spans="2:10" x14ac:dyDescent="0.3">
      <c r="B119" s="124"/>
      <c r="C119" s="128"/>
      <c r="D119" s="129"/>
      <c r="E119" s="124"/>
      <c r="F119" s="124"/>
      <c r="G119" s="114"/>
      <c r="I119" s="114"/>
      <c r="J119" s="132"/>
    </row>
    <row r="120" spans="2:10" x14ac:dyDescent="0.3">
      <c r="B120" s="124"/>
      <c r="C120" s="128"/>
      <c r="D120" s="129"/>
      <c r="E120" s="124"/>
      <c r="F120" s="124"/>
      <c r="G120" s="114"/>
      <c r="I120" s="114"/>
      <c r="J120" s="132"/>
    </row>
    <row r="121" spans="2:10" x14ac:dyDescent="0.3">
      <c r="B121" s="124"/>
      <c r="C121" s="128"/>
      <c r="D121" s="129"/>
      <c r="E121" s="124"/>
      <c r="F121" s="124"/>
      <c r="G121" s="114"/>
      <c r="I121" s="114"/>
      <c r="J121" s="132"/>
    </row>
    <row r="122" spans="2:10" x14ac:dyDescent="0.3">
      <c r="B122" s="124"/>
      <c r="C122" s="128"/>
      <c r="D122" s="129"/>
      <c r="E122" s="124"/>
      <c r="F122" s="124"/>
      <c r="G122" s="114"/>
      <c r="I122" s="114"/>
      <c r="J122" s="132"/>
    </row>
    <row r="123" spans="2:10" x14ac:dyDescent="0.3">
      <c r="B123" s="124"/>
      <c r="C123" s="128"/>
      <c r="D123" s="129"/>
      <c r="E123" s="124"/>
      <c r="F123" s="124"/>
      <c r="G123" s="114"/>
      <c r="I123" s="114"/>
      <c r="J123" s="132"/>
    </row>
    <row r="124" spans="2:10" x14ac:dyDescent="0.3">
      <c r="B124" s="124"/>
      <c r="C124" s="128"/>
      <c r="D124" s="129"/>
      <c r="E124" s="124"/>
      <c r="F124" s="124"/>
      <c r="G124" s="114"/>
      <c r="I124" s="114"/>
      <c r="J124" s="132"/>
    </row>
    <row r="125" spans="2:10" x14ac:dyDescent="0.3">
      <c r="B125" s="124"/>
      <c r="C125" s="128"/>
      <c r="D125" s="129"/>
      <c r="E125" s="124"/>
      <c r="F125" s="124"/>
      <c r="G125" s="114"/>
      <c r="I125" s="114"/>
      <c r="J125" s="132"/>
    </row>
    <row r="126" spans="2:10" x14ac:dyDescent="0.3">
      <c r="B126" s="124"/>
      <c r="C126" s="128"/>
      <c r="D126" s="129"/>
      <c r="E126" s="124"/>
      <c r="F126" s="124"/>
      <c r="G126" s="114"/>
      <c r="I126" s="114"/>
      <c r="J126" s="132"/>
    </row>
    <row r="127" spans="2:10" x14ac:dyDescent="0.3">
      <c r="B127" s="124"/>
      <c r="C127" s="128"/>
      <c r="D127" s="129"/>
      <c r="E127" s="124"/>
      <c r="F127" s="124"/>
      <c r="G127" s="114"/>
      <c r="I127" s="114"/>
      <c r="J127" s="132"/>
    </row>
    <row r="128" spans="2:10" x14ac:dyDescent="0.3">
      <c r="B128" s="124"/>
      <c r="C128" s="128"/>
      <c r="D128" s="129"/>
      <c r="E128" s="124"/>
      <c r="F128" s="124"/>
      <c r="G128" s="114"/>
      <c r="I128" s="114"/>
      <c r="J128" s="132"/>
    </row>
    <row r="129" spans="2:10" x14ac:dyDescent="0.3">
      <c r="B129" s="124"/>
      <c r="C129" s="128"/>
      <c r="D129" s="129"/>
      <c r="E129" s="124"/>
      <c r="F129" s="124"/>
      <c r="G129" s="114"/>
      <c r="I129" s="114"/>
      <c r="J129" s="132"/>
    </row>
    <row r="130" spans="2:10" x14ac:dyDescent="0.3">
      <c r="B130" s="124"/>
      <c r="C130" s="128"/>
      <c r="D130" s="129"/>
      <c r="E130" s="124"/>
      <c r="F130" s="124"/>
      <c r="G130" s="114"/>
      <c r="I130" s="114"/>
      <c r="J130" s="132"/>
    </row>
    <row r="131" spans="2:10" x14ac:dyDescent="0.3">
      <c r="B131" s="124"/>
      <c r="C131" s="128"/>
      <c r="D131" s="129"/>
      <c r="E131" s="124"/>
      <c r="F131" s="124"/>
      <c r="G131" s="114"/>
      <c r="I131" s="114"/>
      <c r="J131" s="132"/>
    </row>
    <row r="132" spans="2:10" x14ac:dyDescent="0.3">
      <c r="B132" s="124"/>
      <c r="C132" s="128"/>
      <c r="D132" s="129"/>
      <c r="E132" s="124"/>
      <c r="F132" s="124"/>
      <c r="G132" s="114"/>
      <c r="I132" s="114"/>
    </row>
    <row r="133" spans="2:10" x14ac:dyDescent="0.3">
      <c r="B133" s="124"/>
      <c r="C133" s="128"/>
      <c r="D133" s="129"/>
      <c r="E133" s="124"/>
      <c r="F133" s="124"/>
      <c r="G133" s="114"/>
      <c r="I133" s="114"/>
    </row>
    <row r="134" spans="2:10" x14ac:dyDescent="0.3">
      <c r="B134" s="124"/>
      <c r="C134" s="128"/>
      <c r="D134" s="129"/>
      <c r="E134" s="124"/>
      <c r="F134" s="124"/>
      <c r="G134" s="114"/>
      <c r="I134" s="114"/>
    </row>
    <row r="135" spans="2:10" x14ac:dyDescent="0.3">
      <c r="B135" s="124"/>
      <c r="C135" s="128"/>
      <c r="D135" s="129"/>
      <c r="E135" s="124"/>
      <c r="F135" s="124"/>
      <c r="G135" s="114"/>
      <c r="I135" s="114"/>
    </row>
    <row r="136" spans="2:10" x14ac:dyDescent="0.3">
      <c r="B136" s="124"/>
      <c r="C136" s="128"/>
      <c r="D136" s="129"/>
      <c r="E136" s="124"/>
      <c r="F136" s="124"/>
      <c r="G136" s="114"/>
      <c r="I136" s="114"/>
    </row>
    <row r="137" spans="2:10" x14ac:dyDescent="0.3">
      <c r="B137" s="124"/>
      <c r="C137" s="128"/>
      <c r="D137" s="129"/>
      <c r="E137" s="124"/>
      <c r="F137" s="124"/>
      <c r="G137" s="114"/>
      <c r="I137" s="114"/>
    </row>
    <row r="138" spans="2:10" x14ac:dyDescent="0.3">
      <c r="C138"/>
      <c r="D138" s="56"/>
    </row>
    <row r="139" spans="2:10" x14ac:dyDescent="0.3">
      <c r="C139"/>
      <c r="D139" s="56"/>
    </row>
    <row r="140" spans="2:10" x14ac:dyDescent="0.3">
      <c r="C140"/>
      <c r="D140" s="56"/>
    </row>
    <row r="141" spans="2:10" x14ac:dyDescent="0.3">
      <c r="C141"/>
      <c r="D141" s="56"/>
    </row>
    <row r="142" spans="2:10" x14ac:dyDescent="0.3">
      <c r="C142"/>
      <c r="D142" s="56"/>
    </row>
    <row r="143" spans="2:10" x14ac:dyDescent="0.3">
      <c r="C143"/>
      <c r="D143" s="56"/>
    </row>
    <row r="144" spans="2:10" x14ac:dyDescent="0.3">
      <c r="C144"/>
      <c r="D144" s="56"/>
    </row>
    <row r="145" spans="3:4" x14ac:dyDescent="0.3">
      <c r="C145"/>
      <c r="D145" s="56"/>
    </row>
    <row r="146" spans="3:4" x14ac:dyDescent="0.3">
      <c r="C146"/>
      <c r="D146" s="56"/>
    </row>
    <row r="147" spans="3:4" x14ac:dyDescent="0.3">
      <c r="C147"/>
      <c r="D147" s="56"/>
    </row>
    <row r="148" spans="3:4" x14ac:dyDescent="0.3">
      <c r="C148"/>
      <c r="D148" s="56"/>
    </row>
    <row r="149" spans="3:4" x14ac:dyDescent="0.3">
      <c r="C149"/>
      <c r="D149" s="56"/>
    </row>
    <row r="150" spans="3:4" x14ac:dyDescent="0.3">
      <c r="C150"/>
      <c r="D150" s="56"/>
    </row>
    <row r="151" spans="3:4" x14ac:dyDescent="0.3">
      <c r="C151"/>
      <c r="D151" s="56"/>
    </row>
    <row r="152" spans="3:4" x14ac:dyDescent="0.3">
      <c r="C152"/>
      <c r="D152" s="56"/>
    </row>
    <row r="153" spans="3:4" x14ac:dyDescent="0.3">
      <c r="C153"/>
      <c r="D153" s="56"/>
    </row>
    <row r="154" spans="3:4" x14ac:dyDescent="0.3">
      <c r="C154"/>
      <c r="D154" s="56"/>
    </row>
    <row r="155" spans="3:4" x14ac:dyDescent="0.3">
      <c r="C155"/>
      <c r="D155" s="56"/>
    </row>
    <row r="156" spans="3:4" x14ac:dyDescent="0.3">
      <c r="C156"/>
      <c r="D156" s="56"/>
    </row>
    <row r="157" spans="3:4" x14ac:dyDescent="0.3">
      <c r="C157"/>
      <c r="D157" s="56"/>
    </row>
    <row r="158" spans="3:4" x14ac:dyDescent="0.3">
      <c r="C158"/>
      <c r="D158" s="56"/>
    </row>
    <row r="159" spans="3:4" x14ac:dyDescent="0.3">
      <c r="C159"/>
      <c r="D159" s="56"/>
    </row>
    <row r="160" spans="3:4" x14ac:dyDescent="0.3">
      <c r="C160"/>
      <c r="D160" s="56"/>
    </row>
    <row r="161" spans="3:4" x14ac:dyDescent="0.3">
      <c r="C161"/>
      <c r="D161" s="56"/>
    </row>
  </sheetData>
  <autoFilter ref="B1:F117"/>
  <mergeCells count="79">
    <mergeCell ref="A102:A110"/>
    <mergeCell ref="A22:A32"/>
    <mergeCell ref="J11:J20"/>
    <mergeCell ref="I37:I44"/>
    <mergeCell ref="J37:J44"/>
    <mergeCell ref="A56:A65"/>
    <mergeCell ref="A67:A75"/>
    <mergeCell ref="A77:A85"/>
    <mergeCell ref="A87:A91"/>
    <mergeCell ref="A93:A100"/>
    <mergeCell ref="A2:A9"/>
    <mergeCell ref="A11:A20"/>
    <mergeCell ref="A34:A35"/>
    <mergeCell ref="A37:A44"/>
    <mergeCell ref="A46:A54"/>
    <mergeCell ref="I56:I65"/>
    <mergeCell ref="J56:J65"/>
    <mergeCell ref="I67:I75"/>
    <mergeCell ref="J67:J75"/>
    <mergeCell ref="J102:J110"/>
    <mergeCell ref="I77:I85"/>
    <mergeCell ref="J77:J85"/>
    <mergeCell ref="I87:I91"/>
    <mergeCell ref="J87:J91"/>
    <mergeCell ref="I93:I100"/>
    <mergeCell ref="J93:J100"/>
    <mergeCell ref="I102:I110"/>
    <mergeCell ref="I2:I9"/>
    <mergeCell ref="I22:I32"/>
    <mergeCell ref="I34:I35"/>
    <mergeCell ref="H56:H58"/>
    <mergeCell ref="H59:H61"/>
    <mergeCell ref="H62:H65"/>
    <mergeCell ref="H67:H71"/>
    <mergeCell ref="H73:H75"/>
    <mergeCell ref="H77:H81"/>
    <mergeCell ref="H82:H83"/>
    <mergeCell ref="H84:H85"/>
    <mergeCell ref="H88:H91"/>
    <mergeCell ref="H93:H98"/>
    <mergeCell ref="H103:H105"/>
    <mergeCell ref="H106:H109"/>
    <mergeCell ref="G56:G58"/>
    <mergeCell ref="G59:G61"/>
    <mergeCell ref="G62:G65"/>
    <mergeCell ref="H42:H44"/>
    <mergeCell ref="G46:G52"/>
    <mergeCell ref="H46:H52"/>
    <mergeCell ref="G53:G54"/>
    <mergeCell ref="H53:H54"/>
    <mergeCell ref="H2:H9"/>
    <mergeCell ref="J2:J9"/>
    <mergeCell ref="G37:G41"/>
    <mergeCell ref="H11:H12"/>
    <mergeCell ref="H13:H20"/>
    <mergeCell ref="H22:H32"/>
    <mergeCell ref="H34:H35"/>
    <mergeCell ref="H37:H41"/>
    <mergeCell ref="I11:I20"/>
    <mergeCell ref="J22:J32"/>
    <mergeCell ref="J34:J35"/>
    <mergeCell ref="I46:I54"/>
    <mergeCell ref="J46:J54"/>
    <mergeCell ref="B114:E114"/>
    <mergeCell ref="G2:G9"/>
    <mergeCell ref="G11:G12"/>
    <mergeCell ref="G22:G32"/>
    <mergeCell ref="G34:G35"/>
    <mergeCell ref="G13:G20"/>
    <mergeCell ref="G42:G44"/>
    <mergeCell ref="G106:G109"/>
    <mergeCell ref="G93:G98"/>
    <mergeCell ref="G103:G105"/>
    <mergeCell ref="G82:G83"/>
    <mergeCell ref="G84:G85"/>
    <mergeCell ref="G88:G91"/>
    <mergeCell ref="G67:G71"/>
    <mergeCell ref="G73:G75"/>
    <mergeCell ref="G77:G81"/>
  </mergeCells>
  <pageMargins left="0.7" right="0.7" top="0.75" bottom="0.75" header="0.3" footer="0.3"/>
  <pageSetup paperSize="9" orientation="portrait" r:id="rId1"/>
  <ignoredErrors>
    <ignoredError sqref="D47:D50 D69:F70 D67:D68 D73:D75 F67:F68 D71 F71 F73:F75 D52 D2:E2 D12:F12 D23:D32 D109:E109 D4:E4 D3 D34:D35 D7:E9 D106:D108 D5:D6 F34:F35 D112:F112 D11:E11 D102 D103:D10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7"/>
  <sheetViews>
    <sheetView workbookViewId="0">
      <selection activeCell="D36" sqref="D36"/>
    </sheetView>
  </sheetViews>
  <sheetFormatPr defaultColWidth="31.6640625" defaultRowHeight="15.6" x14ac:dyDescent="0.3"/>
  <cols>
    <col min="1" max="1" width="31.6640625" style="2"/>
    <col min="2" max="7" width="25.5546875" style="2" customWidth="1"/>
    <col min="8" max="8" width="26.109375" style="2" customWidth="1"/>
    <col min="9" max="11" width="25.5546875" style="2" customWidth="1"/>
    <col min="12" max="16384" width="31.6640625" style="2"/>
  </cols>
  <sheetData>
    <row r="1" spans="1:12" x14ac:dyDescent="0.3">
      <c r="A1" s="4" t="s">
        <v>0</v>
      </c>
      <c r="B1" s="206" t="s">
        <v>66</v>
      </c>
      <c r="C1" s="211"/>
      <c r="D1" s="211"/>
      <c r="E1" s="206" t="s">
        <v>66</v>
      </c>
      <c r="F1" s="210"/>
      <c r="G1" s="211"/>
      <c r="H1" s="206" t="s">
        <v>66</v>
      </c>
      <c r="I1" s="210"/>
      <c r="J1" s="211"/>
      <c r="K1" s="211"/>
    </row>
    <row r="2" spans="1:12" ht="31.2" x14ac:dyDescent="0.3">
      <c r="A2" s="4" t="s">
        <v>2</v>
      </c>
      <c r="B2" s="206" t="s">
        <v>100</v>
      </c>
      <c r="C2" s="211"/>
      <c r="D2" s="211"/>
      <c r="E2" s="207" t="s">
        <v>70</v>
      </c>
      <c r="F2" s="212"/>
      <c r="G2" s="213"/>
      <c r="H2" s="207" t="s">
        <v>71</v>
      </c>
      <c r="I2" s="212"/>
      <c r="J2" s="213"/>
      <c r="K2" s="213"/>
    </row>
    <row r="3" spans="1:12" x14ac:dyDescent="0.3">
      <c r="A3" s="4" t="s">
        <v>4</v>
      </c>
      <c r="B3" s="203" t="s">
        <v>282</v>
      </c>
      <c r="C3" s="215"/>
      <c r="D3" s="216"/>
      <c r="E3" s="203" t="s">
        <v>282</v>
      </c>
      <c r="F3" s="215"/>
      <c r="G3" s="216"/>
      <c r="H3" s="207" t="s">
        <v>282</v>
      </c>
      <c r="I3" s="212"/>
      <c r="J3" s="213"/>
      <c r="K3" s="213"/>
    </row>
    <row r="4" spans="1:12" ht="15.6" customHeight="1" x14ac:dyDescent="0.3">
      <c r="A4" s="4" t="s">
        <v>6</v>
      </c>
      <c r="B4" s="203" t="s">
        <v>283</v>
      </c>
      <c r="C4" s="215"/>
      <c r="D4" s="216"/>
      <c r="E4" s="203" t="s">
        <v>283</v>
      </c>
      <c r="F4" s="215"/>
      <c r="G4" s="216"/>
      <c r="H4" s="207" t="s">
        <v>283</v>
      </c>
      <c r="I4" s="212"/>
      <c r="J4" s="213"/>
      <c r="K4" s="213"/>
    </row>
    <row r="5" spans="1:12" x14ac:dyDescent="0.3">
      <c r="A5" s="4" t="s">
        <v>7</v>
      </c>
      <c r="B5" s="214" t="s">
        <v>284</v>
      </c>
      <c r="C5" s="211"/>
      <c r="D5" s="211"/>
      <c r="E5" s="214" t="s">
        <v>284</v>
      </c>
      <c r="F5" s="209"/>
      <c r="G5" s="211"/>
      <c r="H5" s="214" t="s">
        <v>284</v>
      </c>
      <c r="I5" s="210"/>
      <c r="J5" s="211"/>
      <c r="K5" s="211"/>
    </row>
    <row r="6" spans="1:12" x14ac:dyDescent="0.3">
      <c r="A6" s="19" t="s">
        <v>9</v>
      </c>
      <c r="B6" s="87">
        <v>1500</v>
      </c>
      <c r="C6" s="87">
        <v>1500</v>
      </c>
      <c r="D6" s="87">
        <v>1500</v>
      </c>
      <c r="E6" s="87">
        <v>1500</v>
      </c>
      <c r="F6" s="87">
        <v>1500</v>
      </c>
      <c r="G6" s="87">
        <v>1500</v>
      </c>
      <c r="H6" s="87">
        <v>1500</v>
      </c>
      <c r="I6" s="87">
        <v>1500</v>
      </c>
      <c r="J6" s="87">
        <v>1500</v>
      </c>
      <c r="K6" s="87">
        <v>1500</v>
      </c>
    </row>
    <row r="7" spans="1:12" x14ac:dyDescent="0.3">
      <c r="A7" s="19" t="s">
        <v>10</v>
      </c>
      <c r="B7" s="87" t="s">
        <v>67</v>
      </c>
      <c r="C7" s="87" t="s">
        <v>67</v>
      </c>
      <c r="D7" s="87" t="s">
        <v>67</v>
      </c>
      <c r="E7" s="87" t="s">
        <v>67</v>
      </c>
      <c r="F7" s="87" t="s">
        <v>67</v>
      </c>
      <c r="G7" s="87" t="s">
        <v>67</v>
      </c>
      <c r="H7" s="87" t="s">
        <v>67</v>
      </c>
      <c r="I7" s="87" t="s">
        <v>67</v>
      </c>
      <c r="J7" s="87" t="s">
        <v>67</v>
      </c>
      <c r="K7" s="87" t="s">
        <v>67</v>
      </c>
    </row>
    <row r="8" spans="1:12" x14ac:dyDescent="0.3">
      <c r="A8" s="4"/>
      <c r="B8" s="87" t="s">
        <v>12</v>
      </c>
      <c r="C8" s="87" t="s">
        <v>13</v>
      </c>
      <c r="D8" s="87" t="s">
        <v>14</v>
      </c>
      <c r="E8" s="87" t="s">
        <v>12</v>
      </c>
      <c r="F8" s="87" t="s">
        <v>13</v>
      </c>
      <c r="G8" s="87" t="s">
        <v>14</v>
      </c>
      <c r="H8" s="87" t="s">
        <v>12</v>
      </c>
      <c r="I8" s="87" t="s">
        <v>13</v>
      </c>
      <c r="J8" s="87" t="s">
        <v>14</v>
      </c>
      <c r="K8" s="87" t="s">
        <v>15</v>
      </c>
    </row>
    <row r="9" spans="1:12" x14ac:dyDescent="0.3">
      <c r="A9" s="13" t="s">
        <v>17</v>
      </c>
      <c r="B9" s="20">
        <v>72044910</v>
      </c>
      <c r="C9" s="20">
        <v>72044910</v>
      </c>
      <c r="D9" s="20">
        <v>72044910</v>
      </c>
      <c r="E9" s="20">
        <v>72044910</v>
      </c>
      <c r="F9" s="20">
        <v>72044910</v>
      </c>
      <c r="G9" s="20">
        <v>72044910</v>
      </c>
      <c r="H9" s="20">
        <v>72044910</v>
      </c>
      <c r="I9" s="20">
        <v>72044910</v>
      </c>
      <c r="J9" s="20">
        <v>72044910</v>
      </c>
      <c r="K9" s="20">
        <v>72044910</v>
      </c>
    </row>
    <row r="10" spans="1:12" x14ac:dyDescent="0.3">
      <c r="A10" s="4" t="s">
        <v>18</v>
      </c>
      <c r="B10" s="87">
        <v>1700000000</v>
      </c>
      <c r="C10" s="87">
        <v>1700000047</v>
      </c>
      <c r="D10" s="87">
        <v>1700000048</v>
      </c>
      <c r="E10" s="87">
        <v>1700000008</v>
      </c>
      <c r="F10" s="87">
        <v>1700000000</v>
      </c>
      <c r="G10" s="87">
        <v>1700000013</v>
      </c>
      <c r="H10" s="87">
        <v>1700000005</v>
      </c>
      <c r="I10" s="87">
        <v>1700000013</v>
      </c>
      <c r="J10" s="87">
        <v>1700000008</v>
      </c>
      <c r="K10" s="87">
        <v>1700000009</v>
      </c>
    </row>
    <row r="11" spans="1:12" ht="46.8" x14ac:dyDescent="0.3">
      <c r="A11" s="4" t="s">
        <v>19</v>
      </c>
      <c r="B11" s="87" t="s">
        <v>57</v>
      </c>
      <c r="C11" s="87" t="s">
        <v>157</v>
      </c>
      <c r="D11" s="87" t="s">
        <v>158</v>
      </c>
      <c r="E11" s="87" t="s">
        <v>155</v>
      </c>
      <c r="F11" s="87" t="s">
        <v>57</v>
      </c>
      <c r="G11" s="87" t="s">
        <v>156</v>
      </c>
      <c r="H11" s="87" t="s">
        <v>58</v>
      </c>
      <c r="I11" s="87" t="s">
        <v>156</v>
      </c>
      <c r="J11" s="87" t="s">
        <v>155</v>
      </c>
      <c r="K11" s="87" t="s">
        <v>159</v>
      </c>
    </row>
    <row r="12" spans="1:12" x14ac:dyDescent="0.3">
      <c r="A12" s="4" t="s">
        <v>20</v>
      </c>
      <c r="B12" s="95">
        <v>83.635999999999996</v>
      </c>
      <c r="C12" s="7">
        <v>0.23499999999999999</v>
      </c>
      <c r="D12" s="7">
        <v>3.1120000000000001</v>
      </c>
      <c r="E12" s="7">
        <v>1287.8530000000001</v>
      </c>
      <c r="F12" s="7">
        <v>17.113</v>
      </c>
      <c r="G12" s="7">
        <v>15.834</v>
      </c>
      <c r="H12" s="7">
        <v>70.338999999999999</v>
      </c>
      <c r="I12" s="7">
        <v>146.352</v>
      </c>
      <c r="J12" s="7">
        <v>55.134999999999998</v>
      </c>
      <c r="K12" s="7">
        <v>9.2379999999999995</v>
      </c>
      <c r="L12" s="16">
        <f>SUM(B12:K12)</f>
        <v>1688.8470000000002</v>
      </c>
    </row>
    <row r="13" spans="1:12" x14ac:dyDescent="0.3">
      <c r="A13" s="4" t="s">
        <v>21</v>
      </c>
      <c r="B13" s="97">
        <v>120000</v>
      </c>
      <c r="C13" s="97">
        <v>110000</v>
      </c>
      <c r="D13" s="97">
        <v>110000</v>
      </c>
      <c r="E13" s="97">
        <v>120000</v>
      </c>
      <c r="F13" s="97">
        <v>120000</v>
      </c>
      <c r="G13" s="97">
        <v>120000</v>
      </c>
      <c r="H13" s="97">
        <v>120000</v>
      </c>
      <c r="I13" s="97">
        <v>120000</v>
      </c>
      <c r="J13" s="97">
        <v>120000</v>
      </c>
      <c r="K13" s="97">
        <v>120000</v>
      </c>
    </row>
    <row r="14" spans="1:12" x14ac:dyDescent="0.3">
      <c r="A14" s="4" t="s">
        <v>22</v>
      </c>
      <c r="B14" s="96">
        <f>B12*B13</f>
        <v>10036320</v>
      </c>
      <c r="C14" s="96">
        <f t="shared" ref="C14:K14" si="0">C12*C13</f>
        <v>25850</v>
      </c>
      <c r="D14" s="96">
        <f t="shared" si="0"/>
        <v>342320</v>
      </c>
      <c r="E14" s="96">
        <f t="shared" si="0"/>
        <v>154542360</v>
      </c>
      <c r="F14" s="96">
        <f t="shared" si="0"/>
        <v>2053560</v>
      </c>
      <c r="G14" s="96">
        <f t="shared" si="0"/>
        <v>1900080</v>
      </c>
      <c r="H14" s="96">
        <f t="shared" si="0"/>
        <v>8440680</v>
      </c>
      <c r="I14" s="96">
        <f t="shared" si="0"/>
        <v>17562240</v>
      </c>
      <c r="J14" s="96">
        <f t="shared" si="0"/>
        <v>6616200</v>
      </c>
      <c r="K14" s="96">
        <f t="shared" si="0"/>
        <v>1108560</v>
      </c>
    </row>
    <row r="15" spans="1:12" x14ac:dyDescent="0.3">
      <c r="A15" s="4"/>
      <c r="B15" s="191">
        <f>SUM(B14:D14)</f>
        <v>10404490</v>
      </c>
      <c r="C15" s="192"/>
      <c r="D15" s="193"/>
      <c r="E15" s="191">
        <f>SUM(E14:G14)</f>
        <v>158496000</v>
      </c>
      <c r="F15" s="192"/>
      <c r="G15" s="193"/>
      <c r="H15" s="191">
        <f>SUM(H14:K14)</f>
        <v>33727680</v>
      </c>
      <c r="I15" s="192"/>
      <c r="J15" s="192"/>
      <c r="K15" s="193"/>
    </row>
    <row r="16" spans="1:12" x14ac:dyDescent="0.3">
      <c r="A16" s="4" t="s">
        <v>23</v>
      </c>
      <c r="B16" s="205">
        <f>SUM(B15:K15)</f>
        <v>202628170</v>
      </c>
      <c r="C16" s="205"/>
      <c r="D16" s="205"/>
      <c r="E16" s="205"/>
      <c r="F16" s="205"/>
      <c r="G16" s="205"/>
      <c r="H16" s="205"/>
      <c r="I16" s="205"/>
      <c r="J16" s="205"/>
      <c r="K16" s="205"/>
    </row>
    <row r="17" spans="1:11" hidden="1" x14ac:dyDescent="0.3">
      <c r="A17" s="17"/>
    </row>
    <row r="18" spans="1:11" hidden="1" x14ac:dyDescent="0.3">
      <c r="A18" s="6" t="s">
        <v>24</v>
      </c>
      <c r="B18" s="29" t="s">
        <v>25</v>
      </c>
      <c r="C18" s="29" t="s">
        <v>25</v>
      </c>
      <c r="D18" s="29" t="s">
        <v>25</v>
      </c>
      <c r="E18" s="29" t="s">
        <v>25</v>
      </c>
      <c r="F18" s="29" t="s">
        <v>25</v>
      </c>
      <c r="G18" s="29" t="s">
        <v>25</v>
      </c>
      <c r="H18" s="29" t="s">
        <v>25</v>
      </c>
      <c r="I18" s="29" t="s">
        <v>25</v>
      </c>
      <c r="J18" s="29" t="s">
        <v>25</v>
      </c>
      <c r="K18" s="29" t="s">
        <v>25</v>
      </c>
    </row>
    <row r="19" spans="1:11" ht="31.2" hidden="1" x14ac:dyDescent="0.3">
      <c r="A19" s="6" t="s">
        <v>27</v>
      </c>
      <c r="B19" s="29" t="s">
        <v>130</v>
      </c>
      <c r="C19" s="29" t="s">
        <v>130</v>
      </c>
      <c r="D19" s="29" t="s">
        <v>130</v>
      </c>
      <c r="E19" s="29" t="s">
        <v>25</v>
      </c>
      <c r="F19" s="29" t="s">
        <v>130</v>
      </c>
      <c r="G19" s="29" t="s">
        <v>25</v>
      </c>
      <c r="H19" s="29" t="s">
        <v>25</v>
      </c>
      <c r="I19" s="29" t="s">
        <v>25</v>
      </c>
      <c r="J19" s="29" t="s">
        <v>25</v>
      </c>
      <c r="K19" s="29" t="s">
        <v>25</v>
      </c>
    </row>
    <row r="20" spans="1:11" ht="31.2" hidden="1" x14ac:dyDescent="0.3">
      <c r="A20" s="6" t="s">
        <v>28</v>
      </c>
      <c r="B20" s="29" t="s">
        <v>25</v>
      </c>
      <c r="C20" s="29" t="s">
        <v>25</v>
      </c>
      <c r="D20" s="29" t="s">
        <v>25</v>
      </c>
      <c r="E20" s="29" t="s">
        <v>25</v>
      </c>
      <c r="F20" s="29" t="s">
        <v>25</v>
      </c>
      <c r="G20" s="29" t="s">
        <v>25</v>
      </c>
      <c r="H20" s="29" t="s">
        <v>25</v>
      </c>
      <c r="I20" s="29" t="s">
        <v>25</v>
      </c>
      <c r="J20" s="29" t="s">
        <v>25</v>
      </c>
      <c r="K20" s="29" t="s">
        <v>25</v>
      </c>
    </row>
    <row r="21" spans="1:11" hidden="1" x14ac:dyDescent="0.3">
      <c r="A21" s="6" t="s">
        <v>29</v>
      </c>
      <c r="B21" s="29" t="s">
        <v>68</v>
      </c>
      <c r="C21" s="29" t="s">
        <v>68</v>
      </c>
      <c r="D21" s="29" t="s">
        <v>68</v>
      </c>
      <c r="E21" s="29" t="s">
        <v>30</v>
      </c>
      <c r="F21" s="29" t="s">
        <v>68</v>
      </c>
      <c r="G21" s="29" t="s">
        <v>68</v>
      </c>
      <c r="H21" s="29" t="s">
        <v>72</v>
      </c>
      <c r="I21" s="29" t="s">
        <v>72</v>
      </c>
      <c r="J21" s="29" t="s">
        <v>72</v>
      </c>
      <c r="K21" s="29" t="s">
        <v>72</v>
      </c>
    </row>
    <row r="22" spans="1:11" ht="31.2" hidden="1" x14ac:dyDescent="0.3">
      <c r="A22" s="6" t="s">
        <v>31</v>
      </c>
      <c r="B22" s="20" t="s">
        <v>43</v>
      </c>
      <c r="C22" s="20" t="s">
        <v>43</v>
      </c>
      <c r="D22" s="20" t="s">
        <v>43</v>
      </c>
      <c r="E22" s="29" t="s">
        <v>43</v>
      </c>
      <c r="F22" s="29" t="s">
        <v>43</v>
      </c>
      <c r="G22" s="29" t="s">
        <v>43</v>
      </c>
      <c r="H22" s="20" t="s">
        <v>43</v>
      </c>
      <c r="I22" s="20" t="s">
        <v>43</v>
      </c>
      <c r="J22" s="20" t="s">
        <v>43</v>
      </c>
      <c r="K22" s="20" t="s">
        <v>43</v>
      </c>
    </row>
    <row r="23" spans="1:11" ht="31.2" hidden="1" x14ac:dyDescent="0.3">
      <c r="A23" s="6" t="s">
        <v>33</v>
      </c>
      <c r="B23" s="29" t="s">
        <v>34</v>
      </c>
      <c r="C23" s="29" t="s">
        <v>34</v>
      </c>
      <c r="D23" s="29" t="s">
        <v>34</v>
      </c>
      <c r="E23" s="29" t="s">
        <v>34</v>
      </c>
      <c r="F23" s="29" t="s">
        <v>34</v>
      </c>
      <c r="G23" s="29" t="s">
        <v>34</v>
      </c>
      <c r="H23" s="29" t="s">
        <v>34</v>
      </c>
      <c r="I23" s="29" t="s">
        <v>34</v>
      </c>
      <c r="J23" s="29" t="s">
        <v>34</v>
      </c>
      <c r="K23" s="29" t="s">
        <v>34</v>
      </c>
    </row>
    <row r="24" spans="1:11" ht="31.2" hidden="1" x14ac:dyDescent="0.3">
      <c r="A24" s="6" t="s">
        <v>36</v>
      </c>
      <c r="B24" s="29" t="s">
        <v>34</v>
      </c>
      <c r="C24" s="29" t="s">
        <v>34</v>
      </c>
      <c r="D24" s="29" t="s">
        <v>34</v>
      </c>
      <c r="E24" s="29" t="s">
        <v>34</v>
      </c>
      <c r="F24" s="29" t="s">
        <v>34</v>
      </c>
      <c r="G24" s="29" t="s">
        <v>34</v>
      </c>
      <c r="H24" s="29" t="s">
        <v>34</v>
      </c>
      <c r="I24" s="29" t="s">
        <v>34</v>
      </c>
      <c r="J24" s="29" t="s">
        <v>34</v>
      </c>
      <c r="K24" s="29" t="s">
        <v>34</v>
      </c>
    </row>
    <row r="25" spans="1:11" ht="31.2" hidden="1" x14ac:dyDescent="0.3">
      <c r="A25" s="6" t="s">
        <v>37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hidden="1" x14ac:dyDescent="0.3">
      <c r="A26" s="6" t="s">
        <v>38</v>
      </c>
      <c r="B26" s="29" t="s">
        <v>69</v>
      </c>
      <c r="C26" s="29" t="s">
        <v>69</v>
      </c>
      <c r="D26" s="29" t="s">
        <v>69</v>
      </c>
      <c r="E26" s="29" t="s">
        <v>69</v>
      </c>
      <c r="F26" s="29" t="s">
        <v>69</v>
      </c>
      <c r="G26" s="29" t="s">
        <v>69</v>
      </c>
      <c r="H26" s="29" t="s">
        <v>69</v>
      </c>
      <c r="I26" s="29" t="s">
        <v>69</v>
      </c>
      <c r="J26" s="29" t="s">
        <v>69</v>
      </c>
      <c r="K26" s="29" t="s">
        <v>69</v>
      </c>
    </row>
    <row r="27" spans="1:11" hidden="1" x14ac:dyDescent="0.3">
      <c r="A27" s="6" t="s">
        <v>40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19">
    <mergeCell ref="B5:D5"/>
    <mergeCell ref="B15:D15"/>
    <mergeCell ref="E15:G15"/>
    <mergeCell ref="H15:K15"/>
    <mergeCell ref="B16:K16"/>
    <mergeCell ref="H1:K1"/>
    <mergeCell ref="H2:K2"/>
    <mergeCell ref="H3:K3"/>
    <mergeCell ref="H4:K4"/>
    <mergeCell ref="H5:K5"/>
    <mergeCell ref="E1:G1"/>
    <mergeCell ref="E2:G2"/>
    <mergeCell ref="E3:G3"/>
    <mergeCell ref="E4:G4"/>
    <mergeCell ref="E5:G5"/>
    <mergeCell ref="B1:D1"/>
    <mergeCell ref="B2:D2"/>
    <mergeCell ref="B3:D3"/>
    <mergeCell ref="B4:D4"/>
  </mergeCells>
  <hyperlinks>
    <hyperlink ref="B5" r:id="rId1"/>
    <hyperlink ref="E5" r:id="rId2"/>
    <hyperlink ref="H5" r:id="rId3"/>
  </hyperlink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6"/>
  <sheetViews>
    <sheetView workbookViewId="0">
      <selection activeCell="B27" sqref="B27"/>
    </sheetView>
  </sheetViews>
  <sheetFormatPr defaultColWidth="31.6640625" defaultRowHeight="15.6" x14ac:dyDescent="0.3"/>
  <cols>
    <col min="1" max="1" width="31.6640625" style="2"/>
    <col min="2" max="10" width="26.44140625" style="2" customWidth="1"/>
    <col min="11" max="16384" width="31.6640625" style="2"/>
  </cols>
  <sheetData>
    <row r="1" spans="1:11" x14ac:dyDescent="0.3">
      <c r="A1" s="21" t="s">
        <v>73</v>
      </c>
      <c r="B1" s="218" t="s">
        <v>74</v>
      </c>
      <c r="C1" s="218"/>
      <c r="D1" s="218"/>
      <c r="E1" s="218"/>
      <c r="F1" s="218"/>
      <c r="G1" s="90" t="s">
        <v>74</v>
      </c>
      <c r="H1" s="218" t="s">
        <v>74</v>
      </c>
      <c r="I1" s="218"/>
      <c r="J1" s="218"/>
    </row>
    <row r="2" spans="1:11" ht="31.2" x14ac:dyDescent="0.3">
      <c r="A2" s="21" t="s">
        <v>75</v>
      </c>
      <c r="B2" s="218" t="s">
        <v>76</v>
      </c>
      <c r="C2" s="218"/>
      <c r="D2" s="218"/>
      <c r="E2" s="218"/>
      <c r="F2" s="218"/>
      <c r="G2" s="90" t="s">
        <v>89</v>
      </c>
      <c r="H2" s="218" t="s">
        <v>91</v>
      </c>
      <c r="I2" s="218"/>
      <c r="J2" s="218"/>
    </row>
    <row r="3" spans="1:11" x14ac:dyDescent="0.3">
      <c r="A3" s="22" t="s">
        <v>4</v>
      </c>
      <c r="B3" s="218" t="s">
        <v>77</v>
      </c>
      <c r="C3" s="218"/>
      <c r="D3" s="218"/>
      <c r="E3" s="218"/>
      <c r="F3" s="218"/>
      <c r="G3" s="90" t="s">
        <v>77</v>
      </c>
      <c r="H3" s="218" t="s">
        <v>77</v>
      </c>
      <c r="I3" s="218"/>
      <c r="J3" s="218"/>
    </row>
    <row r="4" spans="1:11" ht="31.2" x14ac:dyDescent="0.3">
      <c r="A4" s="22" t="s">
        <v>6</v>
      </c>
      <c r="B4" s="212" t="s">
        <v>78</v>
      </c>
      <c r="C4" s="212"/>
      <c r="D4" s="212"/>
      <c r="E4" s="212"/>
      <c r="F4" s="212"/>
      <c r="G4" s="14" t="s">
        <v>90</v>
      </c>
      <c r="H4" s="212" t="s">
        <v>78</v>
      </c>
      <c r="I4" s="212"/>
      <c r="J4" s="212"/>
    </row>
    <row r="5" spans="1:11" x14ac:dyDescent="0.3">
      <c r="A5" s="22" t="s">
        <v>7</v>
      </c>
      <c r="B5" s="219" t="s">
        <v>79</v>
      </c>
      <c r="C5" s="219"/>
      <c r="D5" s="219"/>
      <c r="E5" s="219"/>
      <c r="F5" s="219"/>
      <c r="G5" s="92" t="s">
        <v>79</v>
      </c>
      <c r="H5" s="219" t="s">
        <v>79</v>
      </c>
      <c r="I5" s="219"/>
      <c r="J5" s="219"/>
    </row>
    <row r="6" spans="1:11" x14ac:dyDescent="0.3">
      <c r="A6" s="22" t="s">
        <v>9</v>
      </c>
      <c r="B6" s="90">
        <v>1500</v>
      </c>
      <c r="C6" s="90">
        <v>1500</v>
      </c>
      <c r="D6" s="90">
        <v>1500</v>
      </c>
      <c r="E6" s="90">
        <v>1500</v>
      </c>
      <c r="F6" s="90">
        <v>1500</v>
      </c>
      <c r="G6" s="90">
        <v>1500</v>
      </c>
      <c r="H6" s="90">
        <v>1500</v>
      </c>
      <c r="I6" s="90">
        <v>1500</v>
      </c>
      <c r="J6" s="90">
        <v>1500</v>
      </c>
    </row>
    <row r="7" spans="1:11" x14ac:dyDescent="0.3">
      <c r="A7" s="22" t="s">
        <v>10</v>
      </c>
      <c r="B7" s="90" t="s">
        <v>80</v>
      </c>
      <c r="C7" s="90" t="s">
        <v>80</v>
      </c>
      <c r="D7" s="90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0" t="s">
        <v>80</v>
      </c>
      <c r="J7" s="90" t="s">
        <v>80</v>
      </c>
    </row>
    <row r="8" spans="1:11" x14ac:dyDescent="0.3">
      <c r="A8" s="22"/>
      <c r="B8" s="90" t="s">
        <v>12</v>
      </c>
      <c r="C8" s="90" t="s">
        <v>13</v>
      </c>
      <c r="D8" s="90" t="s">
        <v>14</v>
      </c>
      <c r="E8" s="90" t="s">
        <v>15</v>
      </c>
      <c r="F8" s="84" t="s">
        <v>16</v>
      </c>
      <c r="G8" s="90" t="s">
        <v>12</v>
      </c>
      <c r="H8" s="85" t="s">
        <v>12</v>
      </c>
      <c r="I8" s="90" t="s">
        <v>13</v>
      </c>
      <c r="J8" s="90" t="s">
        <v>14</v>
      </c>
    </row>
    <row r="9" spans="1:11" x14ac:dyDescent="0.3">
      <c r="A9" s="23" t="s">
        <v>17</v>
      </c>
      <c r="B9" s="20">
        <v>72044910</v>
      </c>
      <c r="C9" s="20">
        <v>72044910</v>
      </c>
      <c r="D9" s="20">
        <v>72044910</v>
      </c>
      <c r="E9" s="20">
        <v>72044910</v>
      </c>
      <c r="F9" s="20">
        <v>72044910</v>
      </c>
      <c r="G9" s="20">
        <v>72044910</v>
      </c>
      <c r="H9" s="20">
        <v>72044910</v>
      </c>
      <c r="I9" s="20">
        <v>72044910</v>
      </c>
      <c r="J9" s="20">
        <v>72044910</v>
      </c>
    </row>
    <row r="10" spans="1:11" x14ac:dyDescent="0.3">
      <c r="A10" s="21" t="s">
        <v>18</v>
      </c>
      <c r="B10" s="91" t="s">
        <v>55</v>
      </c>
      <c r="C10" s="91">
        <v>1700000008</v>
      </c>
      <c r="D10" s="91">
        <v>1700000005</v>
      </c>
      <c r="E10" s="91">
        <v>1700000000</v>
      </c>
      <c r="F10" s="91">
        <v>1700000009</v>
      </c>
      <c r="G10" s="91">
        <v>1700000008</v>
      </c>
      <c r="H10" s="91" t="s">
        <v>55</v>
      </c>
      <c r="I10" s="91">
        <v>1700000008</v>
      </c>
      <c r="J10" s="91">
        <v>1700000009</v>
      </c>
    </row>
    <row r="11" spans="1:11" ht="46.8" x14ac:dyDescent="0.3">
      <c r="A11" s="21" t="s">
        <v>19</v>
      </c>
      <c r="B11" s="14" t="s">
        <v>156</v>
      </c>
      <c r="C11" s="14" t="s">
        <v>155</v>
      </c>
      <c r="D11" s="14" t="s">
        <v>58</v>
      </c>
      <c r="E11" s="14" t="s">
        <v>57</v>
      </c>
      <c r="F11" s="14" t="s">
        <v>159</v>
      </c>
      <c r="G11" s="14" t="s">
        <v>155</v>
      </c>
      <c r="H11" s="14" t="s">
        <v>156</v>
      </c>
      <c r="I11" s="14" t="s">
        <v>155</v>
      </c>
      <c r="J11" s="14" t="s">
        <v>159</v>
      </c>
    </row>
    <row r="12" spans="1:11" x14ac:dyDescent="0.3">
      <c r="A12" s="24" t="s">
        <v>81</v>
      </c>
      <c r="B12" s="25">
        <v>56.658999999999999</v>
      </c>
      <c r="C12" s="26">
        <v>468.91500000000002</v>
      </c>
      <c r="D12" s="26">
        <v>173.9</v>
      </c>
      <c r="E12" s="26">
        <v>229.18</v>
      </c>
      <c r="F12" s="26">
        <v>20.39</v>
      </c>
      <c r="G12" s="25">
        <v>86.32</v>
      </c>
      <c r="H12" s="25">
        <v>0.498</v>
      </c>
      <c r="I12" s="26">
        <v>2.4449999999999998</v>
      </c>
      <c r="J12" s="26">
        <v>9.8800000000000008</v>
      </c>
      <c r="K12" s="64">
        <f>SUM(B12:J12)</f>
        <v>1048.1870000000001</v>
      </c>
    </row>
    <row r="13" spans="1:11" x14ac:dyDescent="0.3">
      <c r="A13" s="21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120000</v>
      </c>
      <c r="H13" s="97">
        <v>120000</v>
      </c>
      <c r="I13" s="97">
        <v>120000</v>
      </c>
      <c r="J13" s="97">
        <v>120000</v>
      </c>
    </row>
    <row r="14" spans="1:11" x14ac:dyDescent="0.3">
      <c r="A14" s="21" t="s">
        <v>22</v>
      </c>
      <c r="B14" s="99">
        <f>B12*B13</f>
        <v>6799080</v>
      </c>
      <c r="C14" s="99">
        <f t="shared" ref="C14:J14" si="0">C12*C13</f>
        <v>56269800</v>
      </c>
      <c r="D14" s="99">
        <f t="shared" si="0"/>
        <v>20868000</v>
      </c>
      <c r="E14" s="99">
        <f t="shared" si="0"/>
        <v>27501600</v>
      </c>
      <c r="F14" s="99">
        <f t="shared" si="0"/>
        <v>2446800</v>
      </c>
      <c r="G14" s="99">
        <f t="shared" si="0"/>
        <v>10358400</v>
      </c>
      <c r="H14" s="99">
        <f t="shared" si="0"/>
        <v>59760</v>
      </c>
      <c r="I14" s="99">
        <f t="shared" si="0"/>
        <v>293400</v>
      </c>
      <c r="J14" s="99">
        <f t="shared" si="0"/>
        <v>1185600</v>
      </c>
    </row>
    <row r="15" spans="1:11" x14ac:dyDescent="0.3">
      <c r="A15" s="21"/>
      <c r="B15" s="220">
        <f>SUM(B14:F14)</f>
        <v>113885280</v>
      </c>
      <c r="C15" s="221"/>
      <c r="D15" s="221"/>
      <c r="E15" s="221"/>
      <c r="F15" s="222"/>
      <c r="G15" s="99">
        <f>SUM(G14)</f>
        <v>10358400</v>
      </c>
      <c r="H15" s="220">
        <f>SUM(H14:J14)</f>
        <v>1538760</v>
      </c>
      <c r="I15" s="221"/>
      <c r="J15" s="222"/>
    </row>
    <row r="16" spans="1:11" x14ac:dyDescent="0.3">
      <c r="A16" s="21" t="s">
        <v>23</v>
      </c>
      <c r="B16" s="217">
        <f>SUM(B15:J15)</f>
        <v>125782440</v>
      </c>
      <c r="C16" s="217"/>
      <c r="D16" s="217"/>
      <c r="E16" s="217"/>
      <c r="F16" s="217"/>
      <c r="G16" s="217"/>
      <c r="H16" s="217"/>
      <c r="I16" s="217"/>
      <c r="J16" s="217"/>
    </row>
    <row r="17" spans="1:10" hidden="1" x14ac:dyDescent="0.3">
      <c r="A17" s="21"/>
      <c r="B17" s="26"/>
      <c r="C17" s="26"/>
      <c r="D17" s="27"/>
      <c r="E17" s="26"/>
      <c r="F17" s="26"/>
      <c r="G17" s="26"/>
      <c r="H17" s="26"/>
      <c r="I17" s="26"/>
      <c r="J17" s="26"/>
    </row>
    <row r="18" spans="1:10" hidden="1" x14ac:dyDescent="0.3">
      <c r="A18" s="21" t="s">
        <v>82</v>
      </c>
      <c r="B18" s="28" t="s">
        <v>26</v>
      </c>
      <c r="C18" s="28" t="s">
        <v>26</v>
      </c>
      <c r="D18" s="28" t="s">
        <v>26</v>
      </c>
      <c r="E18" s="28" t="s">
        <v>25</v>
      </c>
      <c r="F18" s="28" t="s">
        <v>26</v>
      </c>
      <c r="G18" s="28" t="s">
        <v>26</v>
      </c>
      <c r="H18" s="28" t="s">
        <v>25</v>
      </c>
      <c r="I18" s="28" t="s">
        <v>25</v>
      </c>
      <c r="J18" s="28" t="s">
        <v>25</v>
      </c>
    </row>
    <row r="19" spans="1:10" ht="31.2" hidden="1" x14ac:dyDescent="0.3">
      <c r="A19" s="21" t="s">
        <v>83</v>
      </c>
      <c r="B19" s="28" t="s">
        <v>25</v>
      </c>
      <c r="C19" s="28" t="s">
        <v>25</v>
      </c>
      <c r="D19" s="28" t="s">
        <v>25</v>
      </c>
      <c r="E19" s="28" t="s">
        <v>84</v>
      </c>
      <c r="F19" s="28" t="s">
        <v>25</v>
      </c>
      <c r="G19" s="28" t="s">
        <v>25</v>
      </c>
      <c r="H19" s="28" t="s">
        <v>25</v>
      </c>
      <c r="I19" s="28" t="s">
        <v>25</v>
      </c>
      <c r="J19" s="28" t="s">
        <v>25</v>
      </c>
    </row>
    <row r="20" spans="1:10" ht="31.2" hidden="1" x14ac:dyDescent="0.3">
      <c r="A20" s="21" t="s">
        <v>85</v>
      </c>
      <c r="B20" s="28" t="s">
        <v>25</v>
      </c>
      <c r="C20" s="28" t="s">
        <v>25</v>
      </c>
      <c r="D20" s="28" t="s">
        <v>25</v>
      </c>
      <c r="E20" s="28" t="s">
        <v>25</v>
      </c>
      <c r="F20" s="28" t="s">
        <v>25</v>
      </c>
      <c r="G20" s="28" t="s">
        <v>25</v>
      </c>
      <c r="H20" s="28" t="s">
        <v>25</v>
      </c>
      <c r="I20" s="28" t="s">
        <v>25</v>
      </c>
      <c r="J20" s="28" t="s">
        <v>25</v>
      </c>
    </row>
    <row r="21" spans="1:10" hidden="1" x14ac:dyDescent="0.3">
      <c r="A21" s="21" t="s">
        <v>29</v>
      </c>
      <c r="B21" s="28" t="s">
        <v>30</v>
      </c>
      <c r="C21" s="28" t="s">
        <v>30</v>
      </c>
      <c r="D21" s="28" t="s">
        <v>30</v>
      </c>
      <c r="E21" s="28" t="s">
        <v>68</v>
      </c>
      <c r="F21" s="28" t="s">
        <v>30</v>
      </c>
      <c r="G21" s="28" t="s">
        <v>30</v>
      </c>
      <c r="H21" s="28" t="s">
        <v>92</v>
      </c>
      <c r="I21" s="28" t="s">
        <v>30</v>
      </c>
      <c r="J21" s="28" t="s">
        <v>30</v>
      </c>
    </row>
    <row r="22" spans="1:10" hidden="1" x14ac:dyDescent="0.3">
      <c r="A22" s="21" t="s">
        <v>31</v>
      </c>
      <c r="B22" s="28" t="s">
        <v>43</v>
      </c>
      <c r="C22" s="28" t="s">
        <v>43</v>
      </c>
      <c r="D22" s="28" t="s">
        <v>43</v>
      </c>
      <c r="E22" s="28" t="s">
        <v>43</v>
      </c>
      <c r="F22" s="28" t="s">
        <v>43</v>
      </c>
      <c r="G22" s="28" t="s">
        <v>43</v>
      </c>
      <c r="H22" s="28" t="s">
        <v>43</v>
      </c>
      <c r="I22" s="28" t="s">
        <v>43</v>
      </c>
      <c r="J22" s="28" t="s">
        <v>43</v>
      </c>
    </row>
    <row r="23" spans="1:10" ht="31.2" hidden="1" x14ac:dyDescent="0.3">
      <c r="A23" s="21" t="s">
        <v>33</v>
      </c>
      <c r="B23" s="28" t="s">
        <v>25</v>
      </c>
      <c r="C23" s="28" t="s">
        <v>25</v>
      </c>
      <c r="D23" s="28" t="s">
        <v>25</v>
      </c>
      <c r="E23" s="28" t="s">
        <v>34</v>
      </c>
      <c r="F23" s="28" t="s">
        <v>25</v>
      </c>
      <c r="G23" s="28" t="s">
        <v>34</v>
      </c>
      <c r="H23" s="28" t="s">
        <v>25</v>
      </c>
      <c r="I23" s="28" t="s">
        <v>25</v>
      </c>
      <c r="J23" s="28" t="s">
        <v>25</v>
      </c>
    </row>
    <row r="24" spans="1:10" ht="31.2" hidden="1" x14ac:dyDescent="0.3">
      <c r="A24" s="21" t="s">
        <v>86</v>
      </c>
      <c r="B24" s="28" t="s">
        <v>25</v>
      </c>
      <c r="C24" s="28" t="s">
        <v>25</v>
      </c>
      <c r="D24" s="28" t="s">
        <v>25</v>
      </c>
      <c r="E24" s="28" t="s">
        <v>34</v>
      </c>
      <c r="F24" s="28" t="s">
        <v>25</v>
      </c>
      <c r="G24" s="28" t="s">
        <v>34</v>
      </c>
      <c r="H24" s="28" t="s">
        <v>25</v>
      </c>
      <c r="I24" s="28" t="s">
        <v>25</v>
      </c>
      <c r="J24" s="28" t="s">
        <v>25</v>
      </c>
    </row>
    <row r="25" spans="1:10" ht="31.2" hidden="1" x14ac:dyDescent="0.3">
      <c r="A25" s="21" t="s">
        <v>87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idden="1" x14ac:dyDescent="0.3">
      <c r="A26" s="21" t="s">
        <v>38</v>
      </c>
      <c r="B26" s="28" t="s">
        <v>88</v>
      </c>
      <c r="C26" s="28" t="s">
        <v>88</v>
      </c>
      <c r="D26" s="28" t="s">
        <v>88</v>
      </c>
      <c r="E26" s="28" t="s">
        <v>88</v>
      </c>
      <c r="F26" s="28" t="s">
        <v>88</v>
      </c>
      <c r="G26" s="28" t="s">
        <v>88</v>
      </c>
      <c r="H26" s="28" t="s">
        <v>88</v>
      </c>
      <c r="I26" s="28" t="s">
        <v>88</v>
      </c>
      <c r="J26" s="28" t="s">
        <v>88</v>
      </c>
    </row>
  </sheetData>
  <mergeCells count="13">
    <mergeCell ref="B16:J16"/>
    <mergeCell ref="B1:F1"/>
    <mergeCell ref="B2:F2"/>
    <mergeCell ref="B3:F3"/>
    <mergeCell ref="B4:F4"/>
    <mergeCell ref="B5:F5"/>
    <mergeCell ref="B15:F15"/>
    <mergeCell ref="H15:J15"/>
    <mergeCell ref="H1:J1"/>
    <mergeCell ref="H2:J2"/>
    <mergeCell ref="H3:J3"/>
    <mergeCell ref="H4:J4"/>
    <mergeCell ref="H5:J5"/>
  </mergeCells>
  <pageMargins left="0.7" right="0.7" top="0.75" bottom="0.75" header="0.3" footer="0.3"/>
  <ignoredErrors>
    <ignoredError sqref="B10 H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7"/>
  <sheetViews>
    <sheetView zoomScaleNormal="100" workbookViewId="0">
      <selection activeCell="B27" sqref="B27"/>
    </sheetView>
  </sheetViews>
  <sheetFormatPr defaultColWidth="9.109375" defaultRowHeight="15.6" x14ac:dyDescent="0.3"/>
  <cols>
    <col min="1" max="1" width="28" style="60" customWidth="1"/>
    <col min="2" max="10" width="25.88671875" style="60" customWidth="1"/>
    <col min="11" max="11" width="19.44140625" style="60" customWidth="1"/>
    <col min="12" max="16384" width="9.109375" style="60"/>
  </cols>
  <sheetData>
    <row r="1" spans="1:11" ht="15.6" customHeight="1" x14ac:dyDescent="0.3">
      <c r="A1" s="4" t="s">
        <v>0</v>
      </c>
      <c r="B1" s="223" t="s">
        <v>105</v>
      </c>
      <c r="C1" s="223"/>
      <c r="D1" s="223"/>
      <c r="E1" s="223"/>
      <c r="F1" s="93" t="s">
        <v>105</v>
      </c>
      <c r="G1" s="223" t="s">
        <v>105</v>
      </c>
      <c r="H1" s="223"/>
      <c r="I1" s="223" t="s">
        <v>105</v>
      </c>
      <c r="J1" s="223"/>
    </row>
    <row r="2" spans="1:11" ht="46.8" x14ac:dyDescent="0.3">
      <c r="A2" s="4" t="s">
        <v>106</v>
      </c>
      <c r="B2" s="206" t="s">
        <v>107</v>
      </c>
      <c r="C2" s="206"/>
      <c r="D2" s="206"/>
      <c r="E2" s="206"/>
      <c r="F2" s="87" t="s">
        <v>120</v>
      </c>
      <c r="G2" s="206" t="s">
        <v>122</v>
      </c>
      <c r="H2" s="206"/>
      <c r="I2" s="206" t="s">
        <v>263</v>
      </c>
      <c r="J2" s="206"/>
    </row>
    <row r="3" spans="1:11" x14ac:dyDescent="0.3">
      <c r="A3" s="4" t="s">
        <v>4</v>
      </c>
      <c r="B3" s="223" t="s">
        <v>108</v>
      </c>
      <c r="C3" s="223"/>
      <c r="D3" s="223"/>
      <c r="E3" s="223"/>
      <c r="F3" s="93" t="s">
        <v>108</v>
      </c>
      <c r="G3" s="223" t="s">
        <v>108</v>
      </c>
      <c r="H3" s="223"/>
      <c r="I3" s="223" t="s">
        <v>108</v>
      </c>
      <c r="J3" s="223"/>
    </row>
    <row r="4" spans="1:11" ht="31.2" x14ac:dyDescent="0.3">
      <c r="A4" s="4" t="s">
        <v>6</v>
      </c>
      <c r="B4" s="223" t="s">
        <v>109</v>
      </c>
      <c r="C4" s="223"/>
      <c r="D4" s="223"/>
      <c r="E4" s="223"/>
      <c r="F4" s="93" t="s">
        <v>109</v>
      </c>
      <c r="G4" s="223" t="s">
        <v>109</v>
      </c>
      <c r="H4" s="223"/>
      <c r="I4" s="223" t="s">
        <v>109</v>
      </c>
      <c r="J4" s="223"/>
    </row>
    <row r="5" spans="1:11" x14ac:dyDescent="0.3">
      <c r="A5" s="4" t="s">
        <v>7</v>
      </c>
      <c r="B5" s="209" t="s">
        <v>110</v>
      </c>
      <c r="C5" s="209"/>
      <c r="D5" s="209"/>
      <c r="E5" s="209"/>
      <c r="F5" s="89" t="s">
        <v>110</v>
      </c>
      <c r="G5" s="209" t="s">
        <v>110</v>
      </c>
      <c r="H5" s="209"/>
      <c r="I5" s="209" t="s">
        <v>110</v>
      </c>
      <c r="J5" s="209"/>
    </row>
    <row r="6" spans="1:11" x14ac:dyDescent="0.3">
      <c r="A6" s="19" t="s">
        <v>9</v>
      </c>
      <c r="B6" s="43">
        <v>1100</v>
      </c>
      <c r="C6" s="43">
        <v>1100</v>
      </c>
      <c r="D6" s="43">
        <v>1100</v>
      </c>
      <c r="E6" s="43">
        <v>1100</v>
      </c>
      <c r="F6" s="43">
        <v>1100</v>
      </c>
      <c r="G6" s="43">
        <v>1100</v>
      </c>
      <c r="H6" s="43">
        <v>1100</v>
      </c>
      <c r="I6" s="43">
        <v>1100</v>
      </c>
      <c r="J6" s="43">
        <v>1100</v>
      </c>
    </row>
    <row r="7" spans="1:11" x14ac:dyDescent="0.3">
      <c r="A7" s="19" t="s">
        <v>10</v>
      </c>
      <c r="B7" s="43" t="s">
        <v>111</v>
      </c>
      <c r="C7" s="43" t="s">
        <v>111</v>
      </c>
      <c r="D7" s="43" t="s">
        <v>111</v>
      </c>
      <c r="E7" s="43" t="s">
        <v>111</v>
      </c>
      <c r="F7" s="43" t="s">
        <v>111</v>
      </c>
      <c r="G7" s="43" t="s">
        <v>111</v>
      </c>
      <c r="H7" s="43" t="s">
        <v>111</v>
      </c>
      <c r="I7" s="43" t="s">
        <v>111</v>
      </c>
      <c r="J7" s="43" t="s">
        <v>111</v>
      </c>
    </row>
    <row r="8" spans="1:11" x14ac:dyDescent="0.3">
      <c r="A8" s="4"/>
      <c r="B8" s="4" t="s">
        <v>12</v>
      </c>
      <c r="C8" s="4" t="s">
        <v>13</v>
      </c>
      <c r="D8" s="4" t="s">
        <v>14</v>
      </c>
      <c r="E8" s="4" t="s">
        <v>15</v>
      </c>
      <c r="F8" s="4" t="s">
        <v>12</v>
      </c>
      <c r="G8" s="4" t="s">
        <v>12</v>
      </c>
      <c r="H8" s="4" t="s">
        <v>13</v>
      </c>
      <c r="I8" s="4" t="s">
        <v>12</v>
      </c>
      <c r="J8" s="4" t="s">
        <v>13</v>
      </c>
    </row>
    <row r="9" spans="1:11" x14ac:dyDescent="0.3">
      <c r="A9" s="36" t="s">
        <v>17</v>
      </c>
      <c r="B9" s="86">
        <v>72044910</v>
      </c>
      <c r="C9" s="86">
        <v>72044910</v>
      </c>
      <c r="D9" s="86">
        <v>72044910</v>
      </c>
      <c r="E9" s="86">
        <v>72044910</v>
      </c>
      <c r="F9" s="86">
        <v>72044910</v>
      </c>
      <c r="G9" s="86">
        <v>72044910</v>
      </c>
      <c r="H9" s="86">
        <v>72044910</v>
      </c>
      <c r="I9" s="86">
        <v>72044910</v>
      </c>
      <c r="J9" s="86">
        <v>72044910</v>
      </c>
    </row>
    <row r="10" spans="1:11" x14ac:dyDescent="0.3">
      <c r="A10" s="4" t="s">
        <v>18</v>
      </c>
      <c r="B10" s="87">
        <v>1700000005</v>
      </c>
      <c r="C10" s="87">
        <v>1700000008</v>
      </c>
      <c r="D10" s="87">
        <v>1700000009</v>
      </c>
      <c r="E10" s="87">
        <v>1700000013</v>
      </c>
      <c r="F10" s="87">
        <v>1700000000</v>
      </c>
      <c r="G10" s="87">
        <v>1700000005</v>
      </c>
      <c r="H10" s="87">
        <v>1700000008</v>
      </c>
      <c r="I10" s="87">
        <v>1700000005</v>
      </c>
      <c r="J10" s="87">
        <v>1700000008</v>
      </c>
    </row>
    <row r="11" spans="1:11" ht="48.75" customHeight="1" x14ac:dyDescent="0.3">
      <c r="A11" s="4" t="s">
        <v>19</v>
      </c>
      <c r="B11" s="44" t="s">
        <v>58</v>
      </c>
      <c r="C11" s="44" t="s">
        <v>155</v>
      </c>
      <c r="D11" s="44" t="s">
        <v>159</v>
      </c>
      <c r="E11" s="44" t="s">
        <v>156</v>
      </c>
      <c r="F11" s="44" t="s">
        <v>57</v>
      </c>
      <c r="G11" s="44" t="s">
        <v>58</v>
      </c>
      <c r="H11" s="44" t="s">
        <v>155</v>
      </c>
      <c r="I11" s="44" t="s">
        <v>58</v>
      </c>
      <c r="J11" s="44" t="s">
        <v>155</v>
      </c>
    </row>
    <row r="12" spans="1:11" x14ac:dyDescent="0.3">
      <c r="A12" s="4" t="s">
        <v>20</v>
      </c>
      <c r="B12" s="66">
        <v>54.180999999999997</v>
      </c>
      <c r="C12" s="66">
        <v>433.22199999999998</v>
      </c>
      <c r="D12" s="66">
        <v>13.01</v>
      </c>
      <c r="E12" s="66">
        <v>190.82</v>
      </c>
      <c r="F12" s="66">
        <v>102.2</v>
      </c>
      <c r="G12" s="66">
        <v>16.074000000000002</v>
      </c>
      <c r="H12" s="66">
        <v>31.428000000000001</v>
      </c>
      <c r="I12" s="66">
        <v>22.158999999999999</v>
      </c>
      <c r="J12" s="66">
        <v>232.483</v>
      </c>
      <c r="K12" s="61">
        <f>SUM(B12:J12)</f>
        <v>1095.577</v>
      </c>
    </row>
    <row r="13" spans="1:11" x14ac:dyDescent="0.3">
      <c r="A13" s="4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120000</v>
      </c>
      <c r="H13" s="97">
        <v>120000</v>
      </c>
      <c r="I13" s="97">
        <v>120000</v>
      </c>
      <c r="J13" s="97">
        <v>120000</v>
      </c>
    </row>
    <row r="14" spans="1:11" x14ac:dyDescent="0.3">
      <c r="A14" s="4" t="s">
        <v>22</v>
      </c>
      <c r="B14" s="96">
        <f>B12*B13</f>
        <v>6501720</v>
      </c>
      <c r="C14" s="96">
        <f t="shared" ref="C14:J14" si="0">C12*C13</f>
        <v>51986640</v>
      </c>
      <c r="D14" s="96">
        <f t="shared" si="0"/>
        <v>1561200</v>
      </c>
      <c r="E14" s="96">
        <f t="shared" si="0"/>
        <v>22898400</v>
      </c>
      <c r="F14" s="96">
        <f t="shared" si="0"/>
        <v>12264000</v>
      </c>
      <c r="G14" s="96">
        <f t="shared" si="0"/>
        <v>1928880.0000000002</v>
      </c>
      <c r="H14" s="96">
        <f t="shared" si="0"/>
        <v>3771360</v>
      </c>
      <c r="I14" s="96">
        <f t="shared" si="0"/>
        <v>2659080</v>
      </c>
      <c r="J14" s="96">
        <f t="shared" si="0"/>
        <v>27897960</v>
      </c>
    </row>
    <row r="15" spans="1:11" x14ac:dyDescent="0.3">
      <c r="A15" s="4"/>
      <c r="B15" s="191">
        <f>SUM(B14:E14)</f>
        <v>82947960</v>
      </c>
      <c r="C15" s="192"/>
      <c r="D15" s="192"/>
      <c r="E15" s="193"/>
      <c r="F15" s="96">
        <f>SUM(F14)</f>
        <v>12264000</v>
      </c>
      <c r="G15" s="191">
        <f>SUM(G14:H14)</f>
        <v>5700240</v>
      </c>
      <c r="H15" s="193"/>
      <c r="I15" s="191">
        <f>SUM(I14:J14)</f>
        <v>30557040</v>
      </c>
      <c r="J15" s="193"/>
    </row>
    <row r="16" spans="1:11" x14ac:dyDescent="0.3">
      <c r="A16" s="4" t="s">
        <v>23</v>
      </c>
      <c r="B16" s="205">
        <f>SUM(B15:J15)</f>
        <v>131469240</v>
      </c>
      <c r="C16" s="205"/>
      <c r="D16" s="205"/>
      <c r="E16" s="205"/>
      <c r="F16" s="205"/>
      <c r="G16" s="205"/>
      <c r="H16" s="205"/>
      <c r="I16" s="205"/>
      <c r="J16" s="205"/>
    </row>
    <row r="17" spans="1:10" hidden="1" x14ac:dyDescent="0.3">
      <c r="A17" s="37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31.2" hidden="1" x14ac:dyDescent="0.3">
      <c r="A18" s="38" t="s">
        <v>24</v>
      </c>
      <c r="B18" s="39" t="s">
        <v>112</v>
      </c>
      <c r="C18" s="39" t="s">
        <v>112</v>
      </c>
      <c r="D18" s="39" t="s">
        <v>112</v>
      </c>
      <c r="E18" s="39" t="s">
        <v>112</v>
      </c>
      <c r="F18" s="39" t="s">
        <v>112</v>
      </c>
      <c r="G18" s="39" t="s">
        <v>118</v>
      </c>
      <c r="H18" s="39" t="s">
        <v>118</v>
      </c>
      <c r="I18" s="39" t="s">
        <v>118</v>
      </c>
      <c r="J18" s="39" t="s">
        <v>118</v>
      </c>
    </row>
    <row r="19" spans="1:10" ht="31.2" hidden="1" x14ac:dyDescent="0.3">
      <c r="A19" s="38" t="s">
        <v>27</v>
      </c>
      <c r="B19" s="39" t="s">
        <v>113</v>
      </c>
      <c r="C19" s="39" t="s">
        <v>113</v>
      </c>
      <c r="D19" s="39" t="s">
        <v>113</v>
      </c>
      <c r="E19" s="39" t="s">
        <v>113</v>
      </c>
      <c r="F19" s="39" t="s">
        <v>113</v>
      </c>
      <c r="G19" s="39" t="s">
        <v>113</v>
      </c>
      <c r="H19" s="39" t="s">
        <v>113</v>
      </c>
      <c r="I19" s="39" t="s">
        <v>113</v>
      </c>
      <c r="J19" s="39" t="s">
        <v>113</v>
      </c>
    </row>
    <row r="20" spans="1:10" ht="31.2" hidden="1" x14ac:dyDescent="0.3">
      <c r="A20" s="38" t="s">
        <v>28</v>
      </c>
      <c r="B20" s="39" t="s">
        <v>113</v>
      </c>
      <c r="C20" s="39" t="s">
        <v>113</v>
      </c>
      <c r="D20" s="39" t="s">
        <v>113</v>
      </c>
      <c r="E20" s="39" t="s">
        <v>113</v>
      </c>
      <c r="F20" s="39" t="s">
        <v>113</v>
      </c>
      <c r="G20" s="39" t="s">
        <v>113</v>
      </c>
      <c r="H20" s="39" t="s">
        <v>113</v>
      </c>
      <c r="I20" s="39" t="s">
        <v>113</v>
      </c>
      <c r="J20" s="39" t="s">
        <v>113</v>
      </c>
    </row>
    <row r="21" spans="1:10" hidden="1" x14ac:dyDescent="0.3">
      <c r="A21" s="38" t="s">
        <v>29</v>
      </c>
      <c r="B21" s="39" t="s">
        <v>115</v>
      </c>
      <c r="C21" s="39" t="s">
        <v>115</v>
      </c>
      <c r="D21" s="39" t="s">
        <v>115</v>
      </c>
      <c r="E21" s="39" t="s">
        <v>115</v>
      </c>
      <c r="F21" s="39" t="s">
        <v>114</v>
      </c>
      <c r="G21" s="39" t="s">
        <v>123</v>
      </c>
      <c r="H21" s="39" t="s">
        <v>123</v>
      </c>
      <c r="I21" s="39" t="s">
        <v>123</v>
      </c>
      <c r="J21" s="39" t="s">
        <v>123</v>
      </c>
    </row>
    <row r="22" spans="1:10" ht="109.2" hidden="1" x14ac:dyDescent="0.3">
      <c r="A22" s="38" t="s">
        <v>31</v>
      </c>
      <c r="B22" s="40" t="s">
        <v>116</v>
      </c>
      <c r="C22" s="40" t="s">
        <v>116</v>
      </c>
      <c r="D22" s="40" t="s">
        <v>116</v>
      </c>
      <c r="E22" s="40" t="s">
        <v>117</v>
      </c>
      <c r="F22" s="40" t="s">
        <v>121</v>
      </c>
      <c r="G22" s="40" t="s">
        <v>121</v>
      </c>
      <c r="H22" s="40" t="s">
        <v>121</v>
      </c>
      <c r="I22" s="40" t="s">
        <v>116</v>
      </c>
      <c r="J22" s="40" t="s">
        <v>116</v>
      </c>
    </row>
    <row r="23" spans="1:10" ht="31.2" hidden="1" x14ac:dyDescent="0.3">
      <c r="A23" s="38" t="s">
        <v>33</v>
      </c>
      <c r="B23" s="39" t="s">
        <v>118</v>
      </c>
      <c r="C23" s="39" t="s">
        <v>118</v>
      </c>
      <c r="D23" s="39" t="s">
        <v>118</v>
      </c>
      <c r="E23" s="39" t="s">
        <v>118</v>
      </c>
      <c r="F23" s="39" t="s">
        <v>118</v>
      </c>
      <c r="G23" s="39" t="s">
        <v>113</v>
      </c>
      <c r="H23" s="39" t="s">
        <v>113</v>
      </c>
      <c r="I23" s="39" t="s">
        <v>118</v>
      </c>
      <c r="J23" s="39" t="s">
        <v>118</v>
      </c>
    </row>
    <row r="24" spans="1:10" ht="31.2" hidden="1" x14ac:dyDescent="0.3">
      <c r="A24" s="38" t="s">
        <v>36</v>
      </c>
      <c r="B24" s="39" t="s">
        <v>118</v>
      </c>
      <c r="C24" s="39" t="s">
        <v>113</v>
      </c>
      <c r="D24" s="39" t="s">
        <v>118</v>
      </c>
      <c r="E24" s="39" t="s">
        <v>118</v>
      </c>
      <c r="F24" s="39" t="s">
        <v>118</v>
      </c>
      <c r="G24" s="39" t="s">
        <v>113</v>
      </c>
      <c r="H24" s="39" t="s">
        <v>113</v>
      </c>
      <c r="I24" s="39" t="s">
        <v>113</v>
      </c>
      <c r="J24" s="39" t="s">
        <v>113</v>
      </c>
    </row>
    <row r="25" spans="1:10" ht="31.2" hidden="1" x14ac:dyDescent="0.3">
      <c r="A25" s="38" t="s">
        <v>37</v>
      </c>
      <c r="B25" s="39" t="s">
        <v>119</v>
      </c>
      <c r="C25" s="39" t="s">
        <v>119</v>
      </c>
      <c r="D25" s="39" t="s">
        <v>119</v>
      </c>
      <c r="E25" s="39" t="s">
        <v>119</v>
      </c>
      <c r="F25" s="39" t="s">
        <v>119</v>
      </c>
      <c r="G25" s="39" t="s">
        <v>119</v>
      </c>
      <c r="H25" s="39" t="s">
        <v>119</v>
      </c>
      <c r="I25" s="39" t="s">
        <v>119</v>
      </c>
      <c r="J25" s="39" t="s">
        <v>119</v>
      </c>
    </row>
    <row r="26" spans="1:10" hidden="1" x14ac:dyDescent="0.3">
      <c r="A26" s="38" t="s">
        <v>38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0" hidden="1" x14ac:dyDescent="0.3">
      <c r="A27" s="38" t="s">
        <v>40</v>
      </c>
      <c r="B27" s="41"/>
      <c r="C27" s="41"/>
      <c r="D27" s="41"/>
      <c r="E27" s="41"/>
      <c r="F27" s="41"/>
      <c r="G27" s="41"/>
      <c r="H27" s="41"/>
      <c r="I27" s="41"/>
      <c r="J27" s="41"/>
    </row>
  </sheetData>
  <mergeCells count="19">
    <mergeCell ref="B5:E5"/>
    <mergeCell ref="B15:E15"/>
    <mergeCell ref="G15:H15"/>
    <mergeCell ref="I15:J15"/>
    <mergeCell ref="B16:J16"/>
    <mergeCell ref="I1:J1"/>
    <mergeCell ref="I2:J2"/>
    <mergeCell ref="I3:J3"/>
    <mergeCell ref="I4:J4"/>
    <mergeCell ref="I5:J5"/>
    <mergeCell ref="G1:H1"/>
    <mergeCell ref="G2:H2"/>
    <mergeCell ref="G3:H3"/>
    <mergeCell ref="G4:H4"/>
    <mergeCell ref="G5:H5"/>
    <mergeCell ref="B1:E1"/>
    <mergeCell ref="B2:E2"/>
    <mergeCell ref="B3:E3"/>
    <mergeCell ref="B4:E4"/>
  </mergeCells>
  <hyperlinks>
    <hyperlink ref="F5" r:id="rId1"/>
    <hyperlink ref="G5" r:id="rId2"/>
    <hyperlink ref="I5" r:id="rId3"/>
  </hyperlinks>
  <pageMargins left="0.7" right="0.7" top="0.75" bottom="0.75" header="0.3" footer="0.3"/>
  <pageSetup paperSize="9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7"/>
  <sheetViews>
    <sheetView workbookViewId="0">
      <selection activeCell="B23" sqref="B23"/>
    </sheetView>
  </sheetViews>
  <sheetFormatPr defaultColWidth="8.88671875" defaultRowHeight="15.6" x14ac:dyDescent="0.3"/>
  <cols>
    <col min="1" max="1" width="28.33203125" style="34" customWidth="1"/>
    <col min="2" max="2" width="25.6640625" style="34" customWidth="1"/>
    <col min="3" max="3" width="26.88671875" style="34" customWidth="1"/>
    <col min="4" max="6" width="25.6640625" style="34" customWidth="1"/>
    <col min="7" max="7" width="18" style="34" customWidth="1"/>
    <col min="8" max="16384" width="8.88671875" style="34"/>
  </cols>
  <sheetData>
    <row r="1" spans="1:7" x14ac:dyDescent="0.3">
      <c r="A1" s="4" t="s">
        <v>0</v>
      </c>
      <c r="B1" s="223" t="s">
        <v>131</v>
      </c>
      <c r="C1" s="223"/>
      <c r="D1" s="223"/>
      <c r="E1" s="223"/>
      <c r="F1" s="93" t="s">
        <v>232</v>
      </c>
    </row>
    <row r="2" spans="1:7" ht="31.2" x14ac:dyDescent="0.3">
      <c r="A2" s="4" t="s">
        <v>106</v>
      </c>
      <c r="B2" s="207" t="s">
        <v>141</v>
      </c>
      <c r="C2" s="207"/>
      <c r="D2" s="207"/>
      <c r="E2" s="207"/>
      <c r="F2" s="88" t="s">
        <v>132</v>
      </c>
    </row>
    <row r="3" spans="1:7" x14ac:dyDescent="0.3">
      <c r="A3" s="4" t="s">
        <v>4</v>
      </c>
      <c r="B3" s="223" t="s">
        <v>133</v>
      </c>
      <c r="C3" s="223"/>
      <c r="D3" s="223"/>
      <c r="E3" s="223"/>
      <c r="F3" s="93" t="s">
        <v>133</v>
      </c>
    </row>
    <row r="4" spans="1:7" ht="31.2" x14ac:dyDescent="0.3">
      <c r="A4" s="4" t="s">
        <v>6</v>
      </c>
      <c r="B4" s="223" t="s">
        <v>134</v>
      </c>
      <c r="C4" s="223"/>
      <c r="D4" s="223"/>
      <c r="E4" s="223"/>
      <c r="F4" s="93" t="s">
        <v>134</v>
      </c>
    </row>
    <row r="5" spans="1:7" x14ac:dyDescent="0.3">
      <c r="A5" s="4" t="s">
        <v>7</v>
      </c>
      <c r="B5" s="209" t="s">
        <v>135</v>
      </c>
      <c r="C5" s="209"/>
      <c r="D5" s="209"/>
      <c r="E5" s="209"/>
      <c r="F5" s="89" t="s">
        <v>135</v>
      </c>
    </row>
    <row r="6" spans="1:7" x14ac:dyDescent="0.3">
      <c r="A6" s="19" t="s">
        <v>9</v>
      </c>
      <c r="B6" s="19">
        <v>1600</v>
      </c>
      <c r="C6" s="50">
        <v>1600</v>
      </c>
      <c r="D6" s="50">
        <v>1600</v>
      </c>
      <c r="E6" s="50">
        <v>1600</v>
      </c>
      <c r="F6" s="50">
        <v>1600</v>
      </c>
    </row>
    <row r="7" spans="1:7" x14ac:dyDescent="0.3">
      <c r="A7" s="19" t="s">
        <v>10</v>
      </c>
      <c r="B7" s="79" t="s">
        <v>136</v>
      </c>
      <c r="C7" s="50" t="s">
        <v>136</v>
      </c>
      <c r="D7" s="50" t="s">
        <v>136</v>
      </c>
      <c r="E7" s="50" t="s">
        <v>136</v>
      </c>
      <c r="F7" s="50" t="s">
        <v>136</v>
      </c>
    </row>
    <row r="8" spans="1:7" x14ac:dyDescent="0.3">
      <c r="A8" s="4"/>
      <c r="B8" s="87" t="s">
        <v>12</v>
      </c>
      <c r="C8" s="87" t="s">
        <v>12</v>
      </c>
      <c r="D8" s="50" t="s">
        <v>13</v>
      </c>
      <c r="E8" s="50" t="s">
        <v>13</v>
      </c>
      <c r="F8" s="87" t="s">
        <v>12</v>
      </c>
    </row>
    <row r="9" spans="1:7" x14ac:dyDescent="0.3">
      <c r="A9" s="13" t="s">
        <v>17</v>
      </c>
      <c r="B9" s="14">
        <v>72044910</v>
      </c>
      <c r="C9" s="14">
        <v>72044910</v>
      </c>
      <c r="D9" s="14">
        <v>72044910</v>
      </c>
      <c r="E9" s="14">
        <v>72044910</v>
      </c>
      <c r="F9" s="14">
        <v>72044910</v>
      </c>
    </row>
    <row r="10" spans="1:7" x14ac:dyDescent="0.3">
      <c r="A10" s="4" t="s">
        <v>18</v>
      </c>
      <c r="B10" s="87">
        <v>1700000000</v>
      </c>
      <c r="C10" s="91">
        <v>1700000005</v>
      </c>
      <c r="D10" s="91">
        <v>1700000008</v>
      </c>
      <c r="E10" s="91">
        <v>1700000013</v>
      </c>
      <c r="F10" s="91">
        <v>1700000009</v>
      </c>
    </row>
    <row r="11" spans="1:7" ht="46.8" x14ac:dyDescent="0.3">
      <c r="A11" s="4" t="s">
        <v>19</v>
      </c>
      <c r="B11" s="87" t="s">
        <v>57</v>
      </c>
      <c r="C11" s="53" t="s">
        <v>58</v>
      </c>
      <c r="D11" s="53" t="s">
        <v>155</v>
      </c>
      <c r="E11" s="53" t="s">
        <v>156</v>
      </c>
      <c r="F11" s="53" t="s">
        <v>159</v>
      </c>
    </row>
    <row r="12" spans="1:7" x14ac:dyDescent="0.3">
      <c r="A12" s="4" t="s">
        <v>20</v>
      </c>
      <c r="B12" s="94">
        <v>68.22</v>
      </c>
      <c r="C12" s="67">
        <v>19.341000000000001</v>
      </c>
      <c r="D12" s="67">
        <v>124.53100000000001</v>
      </c>
      <c r="E12" s="67">
        <v>9.4090000000000007</v>
      </c>
      <c r="F12" s="67">
        <v>29.146000000000001</v>
      </c>
      <c r="G12" s="63">
        <f>SUM(B12:F12)</f>
        <v>250.64699999999999</v>
      </c>
    </row>
    <row r="13" spans="1:7" x14ac:dyDescent="0.3">
      <c r="A13" s="4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</row>
    <row r="14" spans="1:7" x14ac:dyDescent="0.3">
      <c r="A14" s="4" t="s">
        <v>22</v>
      </c>
      <c r="B14" s="96">
        <f>B12*B13</f>
        <v>8186400</v>
      </c>
      <c r="C14" s="96">
        <f t="shared" ref="C14:F14" si="0">C12*C13</f>
        <v>2320920</v>
      </c>
      <c r="D14" s="96">
        <f t="shared" si="0"/>
        <v>14943720</v>
      </c>
      <c r="E14" s="96">
        <f t="shared" si="0"/>
        <v>1129080</v>
      </c>
      <c r="F14" s="96">
        <f t="shared" si="0"/>
        <v>3497520</v>
      </c>
    </row>
    <row r="15" spans="1:7" x14ac:dyDescent="0.3">
      <c r="A15" s="4"/>
      <c r="B15" s="191">
        <f>SUM(B14:E14)</f>
        <v>26580120</v>
      </c>
      <c r="C15" s="192"/>
      <c r="D15" s="192"/>
      <c r="E15" s="193"/>
      <c r="F15" s="96">
        <f>SUM(F14)</f>
        <v>3497520</v>
      </c>
    </row>
    <row r="16" spans="1:7" x14ac:dyDescent="0.3">
      <c r="A16" s="4" t="s">
        <v>23</v>
      </c>
      <c r="B16" s="205">
        <f>SUM(B15:F15)</f>
        <v>30077640</v>
      </c>
      <c r="C16" s="205"/>
      <c r="D16" s="205"/>
      <c r="E16" s="205"/>
      <c r="F16" s="205"/>
    </row>
    <row r="17" spans="1:6" hidden="1" x14ac:dyDescent="0.3">
      <c r="A17" s="45"/>
      <c r="B17" s="52"/>
      <c r="C17" s="48"/>
      <c r="D17" s="62"/>
      <c r="E17" s="62"/>
      <c r="F17" s="48"/>
    </row>
    <row r="18" spans="1:6" ht="31.2" hidden="1" x14ac:dyDescent="0.3">
      <c r="A18" s="46" t="s">
        <v>24</v>
      </c>
      <c r="B18" s="52" t="s">
        <v>25</v>
      </c>
      <c r="C18" s="52" t="s">
        <v>25</v>
      </c>
      <c r="D18" s="52" t="s">
        <v>25</v>
      </c>
      <c r="E18" s="52" t="s">
        <v>25</v>
      </c>
      <c r="F18" s="59" t="s">
        <v>25</v>
      </c>
    </row>
    <row r="19" spans="1:6" ht="31.2" hidden="1" x14ac:dyDescent="0.3">
      <c r="A19" s="46" t="s">
        <v>27</v>
      </c>
      <c r="B19" s="52" t="s">
        <v>25</v>
      </c>
      <c r="C19" s="52" t="s">
        <v>25</v>
      </c>
      <c r="D19" s="52" t="s">
        <v>25</v>
      </c>
      <c r="E19" s="52" t="s">
        <v>25</v>
      </c>
      <c r="F19" s="59" t="s">
        <v>25</v>
      </c>
    </row>
    <row r="20" spans="1:6" ht="31.2" hidden="1" x14ac:dyDescent="0.3">
      <c r="A20" s="46" t="s">
        <v>28</v>
      </c>
      <c r="B20" s="52" t="s">
        <v>25</v>
      </c>
      <c r="C20" s="52" t="s">
        <v>25</v>
      </c>
      <c r="D20" s="52" t="s">
        <v>25</v>
      </c>
      <c r="E20" s="52" t="s">
        <v>25</v>
      </c>
      <c r="F20" s="59" t="s">
        <v>25</v>
      </c>
    </row>
    <row r="21" spans="1:6" hidden="1" x14ac:dyDescent="0.3">
      <c r="A21" s="46" t="s">
        <v>29</v>
      </c>
      <c r="B21" s="52" t="s">
        <v>137</v>
      </c>
      <c r="C21" s="52" t="s">
        <v>137</v>
      </c>
      <c r="D21" s="52" t="s">
        <v>137</v>
      </c>
      <c r="E21" s="52" t="s">
        <v>137</v>
      </c>
      <c r="F21" s="59" t="s">
        <v>137</v>
      </c>
    </row>
    <row r="22" spans="1:6" hidden="1" x14ac:dyDescent="0.3">
      <c r="A22" s="46" t="s">
        <v>31</v>
      </c>
      <c r="B22" s="224" t="s">
        <v>142</v>
      </c>
      <c r="C22" s="224"/>
      <c r="D22" s="224"/>
      <c r="E22" s="224"/>
      <c r="F22" s="59" t="s">
        <v>138</v>
      </c>
    </row>
    <row r="23" spans="1:6" ht="31.2" hidden="1" x14ac:dyDescent="0.3">
      <c r="A23" s="46" t="s">
        <v>33</v>
      </c>
      <c r="B23" s="52" t="s">
        <v>34</v>
      </c>
      <c r="C23" s="59" t="s">
        <v>34</v>
      </c>
      <c r="D23" s="50" t="s">
        <v>34</v>
      </c>
      <c r="E23" s="50" t="s">
        <v>34</v>
      </c>
      <c r="F23" s="59" t="s">
        <v>34</v>
      </c>
    </row>
    <row r="24" spans="1:6" ht="31.2" hidden="1" x14ac:dyDescent="0.3">
      <c r="A24" s="46" t="s">
        <v>36</v>
      </c>
      <c r="B24" s="52" t="s">
        <v>34</v>
      </c>
      <c r="C24" s="59" t="s">
        <v>34</v>
      </c>
      <c r="D24" s="50" t="s">
        <v>34</v>
      </c>
      <c r="E24" s="50" t="s">
        <v>34</v>
      </c>
      <c r="F24" s="59" t="s">
        <v>34</v>
      </c>
    </row>
    <row r="25" spans="1:6" ht="31.2" hidden="1" x14ac:dyDescent="0.3">
      <c r="A25" s="46" t="s">
        <v>37</v>
      </c>
      <c r="B25" s="52" t="s">
        <v>139</v>
      </c>
      <c r="C25" s="59" t="s">
        <v>139</v>
      </c>
      <c r="D25" s="50" t="s">
        <v>139</v>
      </c>
      <c r="E25" s="50" t="s">
        <v>139</v>
      </c>
      <c r="F25" s="59" t="s">
        <v>139</v>
      </c>
    </row>
    <row r="26" spans="1:6" hidden="1" x14ac:dyDescent="0.3">
      <c r="A26" s="46" t="s">
        <v>38</v>
      </c>
      <c r="B26" s="59" t="s">
        <v>140</v>
      </c>
      <c r="C26" s="59" t="s">
        <v>140</v>
      </c>
      <c r="D26" s="59" t="s">
        <v>140</v>
      </c>
      <c r="E26" s="59" t="s">
        <v>140</v>
      </c>
      <c r="F26" s="51" t="s">
        <v>140</v>
      </c>
    </row>
    <row r="27" spans="1:6" hidden="1" x14ac:dyDescent="0.3">
      <c r="A27" s="46" t="s">
        <v>40</v>
      </c>
      <c r="B27" s="46"/>
      <c r="C27" s="47"/>
      <c r="D27" s="62"/>
      <c r="E27" s="62"/>
      <c r="F27" s="47"/>
    </row>
  </sheetData>
  <mergeCells count="8">
    <mergeCell ref="B22:E22"/>
    <mergeCell ref="B1:E1"/>
    <mergeCell ref="B2:E2"/>
    <mergeCell ref="B3:E3"/>
    <mergeCell ref="B4:E4"/>
    <mergeCell ref="B5:E5"/>
    <mergeCell ref="B16:F16"/>
    <mergeCell ref="B15:E15"/>
  </mergeCells>
  <hyperlinks>
    <hyperlink ref="B5" r:id="rId1"/>
    <hyperlink ref="F5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7"/>
  <sheetViews>
    <sheetView workbookViewId="0">
      <selection activeCell="B26" sqref="B26"/>
    </sheetView>
  </sheetViews>
  <sheetFormatPr defaultColWidth="8.88671875" defaultRowHeight="15.6" x14ac:dyDescent="0.3"/>
  <cols>
    <col min="1" max="1" width="27" style="34" customWidth="1"/>
    <col min="2" max="2" width="25.33203125" style="34" customWidth="1"/>
    <col min="3" max="3" width="26.33203125" style="34" customWidth="1"/>
    <col min="4" max="7" width="25.33203125" style="34" customWidth="1"/>
    <col min="8" max="8" width="26.6640625" style="34" customWidth="1"/>
    <col min="9" max="9" width="25.33203125" style="34" customWidth="1"/>
    <col min="10" max="10" width="17.6640625" style="34" customWidth="1"/>
    <col min="11" max="16384" width="8.88671875" style="34"/>
  </cols>
  <sheetData>
    <row r="1" spans="1:10" x14ac:dyDescent="0.3">
      <c r="A1" s="116" t="s">
        <v>0</v>
      </c>
      <c r="B1" s="223" t="s">
        <v>143</v>
      </c>
      <c r="C1" s="223"/>
      <c r="D1" s="223"/>
      <c r="E1" s="223"/>
      <c r="F1" s="223"/>
      <c r="G1" s="223"/>
      <c r="H1" s="93" t="s">
        <v>233</v>
      </c>
      <c r="I1" s="93" t="s">
        <v>233</v>
      </c>
    </row>
    <row r="2" spans="1:10" ht="31.2" x14ac:dyDescent="0.3">
      <c r="A2" s="116" t="s">
        <v>106</v>
      </c>
      <c r="B2" s="207" t="s">
        <v>144</v>
      </c>
      <c r="C2" s="207"/>
      <c r="D2" s="207"/>
      <c r="E2" s="207"/>
      <c r="F2" s="207"/>
      <c r="G2" s="207"/>
      <c r="H2" s="88" t="s">
        <v>150</v>
      </c>
      <c r="I2" s="88" t="s">
        <v>153</v>
      </c>
    </row>
    <row r="3" spans="1:10" x14ac:dyDescent="0.3">
      <c r="A3" s="116" t="s">
        <v>4</v>
      </c>
      <c r="B3" s="223" t="s">
        <v>145</v>
      </c>
      <c r="C3" s="223"/>
      <c r="D3" s="223"/>
      <c r="E3" s="223"/>
      <c r="F3" s="223"/>
      <c r="G3" s="223"/>
      <c r="H3" s="93" t="s">
        <v>145</v>
      </c>
      <c r="I3" s="93" t="s">
        <v>145</v>
      </c>
    </row>
    <row r="4" spans="1:10" ht="31.2" x14ac:dyDescent="0.3">
      <c r="A4" s="116" t="s">
        <v>6</v>
      </c>
      <c r="B4" s="223" t="s">
        <v>146</v>
      </c>
      <c r="C4" s="223"/>
      <c r="D4" s="223"/>
      <c r="E4" s="223"/>
      <c r="F4" s="223"/>
      <c r="G4" s="223"/>
      <c r="H4" s="93" t="s">
        <v>151</v>
      </c>
      <c r="I4" s="93" t="s">
        <v>146</v>
      </c>
    </row>
    <row r="5" spans="1:10" x14ac:dyDescent="0.3">
      <c r="A5" s="116" t="s">
        <v>7</v>
      </c>
      <c r="B5" s="209" t="s">
        <v>147</v>
      </c>
      <c r="C5" s="209"/>
      <c r="D5" s="209"/>
      <c r="E5" s="209"/>
      <c r="F5" s="209"/>
      <c r="G5" s="209"/>
      <c r="H5" s="89" t="s">
        <v>147</v>
      </c>
      <c r="I5" s="89" t="s">
        <v>147</v>
      </c>
    </row>
    <row r="6" spans="1:10" x14ac:dyDescent="0.3">
      <c r="A6" s="117" t="s">
        <v>9</v>
      </c>
      <c r="B6" s="79">
        <v>1600</v>
      </c>
      <c r="C6" s="50">
        <v>1600</v>
      </c>
      <c r="D6" s="50">
        <v>1600</v>
      </c>
      <c r="E6" s="50">
        <v>1600</v>
      </c>
      <c r="F6" s="50">
        <v>1600</v>
      </c>
      <c r="G6" s="50">
        <v>1600</v>
      </c>
      <c r="H6" s="50">
        <v>1600</v>
      </c>
      <c r="I6" s="50">
        <v>1600</v>
      </c>
    </row>
    <row r="7" spans="1:10" x14ac:dyDescent="0.3">
      <c r="A7" s="117" t="s">
        <v>10</v>
      </c>
      <c r="B7" s="79" t="s">
        <v>148</v>
      </c>
      <c r="C7" s="50" t="s">
        <v>148</v>
      </c>
      <c r="D7" s="50" t="s">
        <v>148</v>
      </c>
      <c r="E7" s="50" t="s">
        <v>148</v>
      </c>
      <c r="F7" s="50" t="s">
        <v>148</v>
      </c>
      <c r="G7" s="50" t="s">
        <v>148</v>
      </c>
      <c r="H7" s="50" t="s">
        <v>148</v>
      </c>
      <c r="I7" s="50" t="s">
        <v>148</v>
      </c>
    </row>
    <row r="8" spans="1:10" x14ac:dyDescent="0.3">
      <c r="A8" s="116"/>
      <c r="B8" s="87" t="s">
        <v>12</v>
      </c>
      <c r="C8" s="87" t="s">
        <v>13</v>
      </c>
      <c r="D8" s="87" t="s">
        <v>14</v>
      </c>
      <c r="E8" s="87" t="s">
        <v>15</v>
      </c>
      <c r="F8" s="50" t="s">
        <v>16</v>
      </c>
      <c r="G8" s="50" t="s">
        <v>51</v>
      </c>
      <c r="H8" s="87" t="s">
        <v>12</v>
      </c>
      <c r="I8" s="87" t="s">
        <v>12</v>
      </c>
    </row>
    <row r="9" spans="1:10" x14ac:dyDescent="0.3">
      <c r="A9" s="118" t="s">
        <v>17</v>
      </c>
      <c r="B9" s="14">
        <v>72044910</v>
      </c>
      <c r="C9" s="14">
        <v>72044910</v>
      </c>
      <c r="D9" s="14">
        <v>72044910</v>
      </c>
      <c r="E9" s="14">
        <v>72044910</v>
      </c>
      <c r="F9" s="14">
        <v>72044910</v>
      </c>
      <c r="G9" s="14">
        <v>72044910</v>
      </c>
      <c r="H9" s="14">
        <v>72044910</v>
      </c>
      <c r="I9" s="14">
        <v>72044910</v>
      </c>
    </row>
    <row r="10" spans="1:10" x14ac:dyDescent="0.3">
      <c r="A10" s="116" t="s">
        <v>18</v>
      </c>
      <c r="B10" s="87">
        <v>1700000000</v>
      </c>
      <c r="C10" s="91">
        <v>1700000005</v>
      </c>
      <c r="D10" s="91">
        <v>1700000008</v>
      </c>
      <c r="E10" s="91">
        <v>1700000009</v>
      </c>
      <c r="F10" s="91">
        <v>1700000013</v>
      </c>
      <c r="G10" s="91">
        <v>1700000048</v>
      </c>
      <c r="H10" s="91">
        <v>1700000005</v>
      </c>
      <c r="I10" s="91">
        <v>1700000009</v>
      </c>
    </row>
    <row r="11" spans="1:10" ht="46.8" x14ac:dyDescent="0.3">
      <c r="A11" s="116" t="s">
        <v>19</v>
      </c>
      <c r="B11" s="87" t="s">
        <v>57</v>
      </c>
      <c r="C11" s="53" t="s">
        <v>58</v>
      </c>
      <c r="D11" s="50" t="s">
        <v>155</v>
      </c>
      <c r="E11" s="53" t="s">
        <v>159</v>
      </c>
      <c r="F11" s="53" t="s">
        <v>156</v>
      </c>
      <c r="G11" s="53" t="s">
        <v>158</v>
      </c>
      <c r="H11" s="53" t="s">
        <v>58</v>
      </c>
      <c r="I11" s="50" t="s">
        <v>159</v>
      </c>
    </row>
    <row r="12" spans="1:10" x14ac:dyDescent="0.3">
      <c r="A12" s="116" t="s">
        <v>20</v>
      </c>
      <c r="B12" s="4">
        <v>140.74299999999999</v>
      </c>
      <c r="C12" s="32">
        <v>21.077999999999999</v>
      </c>
      <c r="D12" s="32">
        <v>125.422</v>
      </c>
      <c r="E12" s="32">
        <v>11.618</v>
      </c>
      <c r="F12" s="32">
        <v>11.393000000000001</v>
      </c>
      <c r="G12" s="32">
        <v>48.82</v>
      </c>
      <c r="H12" s="50">
        <v>12.5</v>
      </c>
      <c r="I12" s="50">
        <v>321.012</v>
      </c>
      <c r="J12" s="63">
        <f>SUM(B12:I12)</f>
        <v>692.58600000000001</v>
      </c>
    </row>
    <row r="13" spans="1:10" x14ac:dyDescent="0.3">
      <c r="A13" s="116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110000</v>
      </c>
      <c r="H13" s="97">
        <v>120000</v>
      </c>
      <c r="I13" s="97">
        <v>120000</v>
      </c>
    </row>
    <row r="14" spans="1:10" x14ac:dyDescent="0.3">
      <c r="A14" s="116" t="s">
        <v>22</v>
      </c>
      <c r="B14" s="96">
        <f>B12*B13</f>
        <v>16889160</v>
      </c>
      <c r="C14" s="96">
        <f t="shared" ref="C14:I14" si="0">C12*C13</f>
        <v>2529360</v>
      </c>
      <c r="D14" s="96">
        <f t="shared" si="0"/>
        <v>15050640</v>
      </c>
      <c r="E14" s="96">
        <f t="shared" si="0"/>
        <v>1394160</v>
      </c>
      <c r="F14" s="96">
        <f t="shared" si="0"/>
        <v>1367160</v>
      </c>
      <c r="G14" s="96">
        <f t="shared" si="0"/>
        <v>5370200</v>
      </c>
      <c r="H14" s="96">
        <f t="shared" si="0"/>
        <v>1500000</v>
      </c>
      <c r="I14" s="96">
        <f t="shared" si="0"/>
        <v>38521440</v>
      </c>
    </row>
    <row r="15" spans="1:10" x14ac:dyDescent="0.3">
      <c r="A15" s="116"/>
      <c r="B15" s="191">
        <f>SUM(B14:G14)</f>
        <v>42600680</v>
      </c>
      <c r="C15" s="192"/>
      <c r="D15" s="192"/>
      <c r="E15" s="192"/>
      <c r="F15" s="192"/>
      <c r="G15" s="193"/>
      <c r="H15" s="96">
        <f>SUM(H14)</f>
        <v>1500000</v>
      </c>
      <c r="I15" s="96">
        <f>SUM(I14)</f>
        <v>38521440</v>
      </c>
    </row>
    <row r="16" spans="1:10" x14ac:dyDescent="0.3">
      <c r="A16" s="116" t="s">
        <v>23</v>
      </c>
      <c r="B16" s="205">
        <f>SUM(B15:I15)</f>
        <v>82622120</v>
      </c>
      <c r="C16" s="205"/>
      <c r="D16" s="205"/>
      <c r="E16" s="205"/>
      <c r="F16" s="205"/>
      <c r="G16" s="205"/>
      <c r="H16" s="205"/>
      <c r="I16" s="205"/>
    </row>
    <row r="17" spans="1:9" hidden="1" x14ac:dyDescent="0.3">
      <c r="A17" s="45"/>
      <c r="B17" s="45"/>
      <c r="C17" s="48"/>
      <c r="D17" s="48"/>
      <c r="E17" s="48"/>
      <c r="F17" s="62"/>
      <c r="G17" s="62"/>
      <c r="H17" s="48"/>
      <c r="I17" s="48"/>
    </row>
    <row r="18" spans="1:9" ht="31.2" hidden="1" x14ac:dyDescent="0.3">
      <c r="A18" s="46" t="s">
        <v>24</v>
      </c>
      <c r="B18" s="52" t="s">
        <v>25</v>
      </c>
      <c r="C18" s="59" t="s">
        <v>25</v>
      </c>
      <c r="D18" s="59" t="s">
        <v>25</v>
      </c>
      <c r="E18" s="59" t="s">
        <v>25</v>
      </c>
      <c r="F18" s="50" t="s">
        <v>25</v>
      </c>
      <c r="G18" s="50" t="s">
        <v>25</v>
      </c>
      <c r="H18" s="59" t="s">
        <v>25</v>
      </c>
      <c r="I18" s="59" t="s">
        <v>25</v>
      </c>
    </row>
    <row r="19" spans="1:9" ht="31.2" hidden="1" x14ac:dyDescent="0.3">
      <c r="A19" s="46" t="s">
        <v>27</v>
      </c>
      <c r="B19" s="52" t="s">
        <v>25</v>
      </c>
      <c r="C19" s="59" t="s">
        <v>25</v>
      </c>
      <c r="D19" s="59" t="s">
        <v>25</v>
      </c>
      <c r="E19" s="59" t="s">
        <v>25</v>
      </c>
      <c r="F19" s="50" t="s">
        <v>25</v>
      </c>
      <c r="G19" s="50" t="s">
        <v>25</v>
      </c>
      <c r="H19" s="59" t="s">
        <v>25</v>
      </c>
      <c r="I19" s="59" t="s">
        <v>25</v>
      </c>
    </row>
    <row r="20" spans="1:9" ht="31.2" hidden="1" x14ac:dyDescent="0.3">
      <c r="A20" s="46" t="s">
        <v>28</v>
      </c>
      <c r="B20" s="52" t="s">
        <v>25</v>
      </c>
      <c r="C20" s="59" t="s">
        <v>25</v>
      </c>
      <c r="D20" s="59" t="s">
        <v>25</v>
      </c>
      <c r="E20" s="59" t="s">
        <v>25</v>
      </c>
      <c r="F20" s="50" t="s">
        <v>25</v>
      </c>
      <c r="G20" s="50" t="s">
        <v>25</v>
      </c>
      <c r="H20" s="59" t="s">
        <v>25</v>
      </c>
      <c r="I20" s="59" t="s">
        <v>25</v>
      </c>
    </row>
    <row r="21" spans="1:9" hidden="1" x14ac:dyDescent="0.3">
      <c r="A21" s="46" t="s">
        <v>29</v>
      </c>
      <c r="B21" s="52" t="s">
        <v>137</v>
      </c>
      <c r="C21" s="52" t="s">
        <v>137</v>
      </c>
      <c r="D21" s="52" t="s">
        <v>137</v>
      </c>
      <c r="E21" s="52" t="s">
        <v>137</v>
      </c>
      <c r="F21" s="52" t="s">
        <v>137</v>
      </c>
      <c r="G21" s="52" t="s">
        <v>166</v>
      </c>
      <c r="H21" s="59" t="s">
        <v>137</v>
      </c>
      <c r="I21" s="59" t="s">
        <v>137</v>
      </c>
    </row>
    <row r="22" spans="1:9" hidden="1" x14ac:dyDescent="0.3">
      <c r="A22" s="46" t="s">
        <v>31</v>
      </c>
      <c r="B22" s="54" t="s">
        <v>142</v>
      </c>
      <c r="C22" s="54" t="s">
        <v>142</v>
      </c>
      <c r="D22" s="54" t="s">
        <v>142</v>
      </c>
      <c r="E22" s="54" t="s">
        <v>142</v>
      </c>
      <c r="F22" s="54" t="s">
        <v>142</v>
      </c>
      <c r="G22" s="54" t="s">
        <v>142</v>
      </c>
      <c r="H22" s="59" t="s">
        <v>138</v>
      </c>
      <c r="I22" s="59" t="s">
        <v>138</v>
      </c>
    </row>
    <row r="23" spans="1:9" ht="31.2" hidden="1" x14ac:dyDescent="0.3">
      <c r="A23" s="46" t="s">
        <v>33</v>
      </c>
      <c r="B23" s="52" t="s">
        <v>34</v>
      </c>
      <c r="C23" s="48" t="s">
        <v>34</v>
      </c>
      <c r="D23" s="48" t="s">
        <v>25</v>
      </c>
      <c r="E23" s="48" t="s">
        <v>34</v>
      </c>
      <c r="F23" s="50" t="s">
        <v>25</v>
      </c>
      <c r="G23" s="48" t="s">
        <v>34</v>
      </c>
      <c r="H23" s="59" t="s">
        <v>152</v>
      </c>
      <c r="I23" s="59" t="s">
        <v>152</v>
      </c>
    </row>
    <row r="24" spans="1:9" ht="31.2" hidden="1" x14ac:dyDescent="0.3">
      <c r="A24" s="46" t="s">
        <v>36</v>
      </c>
      <c r="B24" s="52" t="s">
        <v>34</v>
      </c>
      <c r="C24" s="48" t="s">
        <v>34</v>
      </c>
      <c r="D24" s="48" t="s">
        <v>34</v>
      </c>
      <c r="E24" s="48" t="s">
        <v>34</v>
      </c>
      <c r="F24" s="50" t="s">
        <v>34</v>
      </c>
      <c r="G24" s="48" t="s">
        <v>34</v>
      </c>
      <c r="H24" s="59" t="s">
        <v>34</v>
      </c>
      <c r="I24" s="59" t="s">
        <v>34</v>
      </c>
    </row>
    <row r="25" spans="1:9" ht="31.2" hidden="1" x14ac:dyDescent="0.3">
      <c r="A25" s="46" t="s">
        <v>37</v>
      </c>
      <c r="B25" s="52" t="s">
        <v>139</v>
      </c>
      <c r="C25" s="52" t="s">
        <v>139</v>
      </c>
      <c r="D25" s="52" t="s">
        <v>139</v>
      </c>
      <c r="E25" s="52" t="s">
        <v>139</v>
      </c>
      <c r="F25" s="52" t="s">
        <v>139</v>
      </c>
      <c r="G25" s="52" t="s">
        <v>139</v>
      </c>
      <c r="H25" s="59" t="s">
        <v>139</v>
      </c>
      <c r="I25" s="59" t="s">
        <v>139</v>
      </c>
    </row>
    <row r="26" spans="1:9" hidden="1" x14ac:dyDescent="0.3">
      <c r="A26" s="46" t="s">
        <v>38</v>
      </c>
      <c r="B26" s="59" t="s">
        <v>149</v>
      </c>
      <c r="C26" s="59" t="s">
        <v>149</v>
      </c>
      <c r="D26" s="59" t="s">
        <v>149</v>
      </c>
      <c r="E26" s="59" t="s">
        <v>149</v>
      </c>
      <c r="F26" s="59" t="s">
        <v>149</v>
      </c>
      <c r="G26" s="59" t="s">
        <v>149</v>
      </c>
      <c r="H26" s="59" t="s">
        <v>149</v>
      </c>
      <c r="I26" s="59" t="s">
        <v>149</v>
      </c>
    </row>
    <row r="27" spans="1:9" hidden="1" x14ac:dyDescent="0.3">
      <c r="A27" s="46" t="s">
        <v>40</v>
      </c>
      <c r="B27" s="46"/>
      <c r="C27" s="47"/>
      <c r="D27" s="47"/>
      <c r="E27" s="47"/>
      <c r="F27" s="62"/>
      <c r="H27" s="47"/>
      <c r="I27" s="47"/>
    </row>
  </sheetData>
  <mergeCells count="7">
    <mergeCell ref="B1:G1"/>
    <mergeCell ref="B16:I16"/>
    <mergeCell ref="B5:G5"/>
    <mergeCell ref="B4:G4"/>
    <mergeCell ref="B3:G3"/>
    <mergeCell ref="B2:G2"/>
    <mergeCell ref="B15:G15"/>
  </mergeCells>
  <hyperlinks>
    <hyperlink ref="B5" r:id="rId1"/>
    <hyperlink ref="H5" r:id="rId2"/>
    <hyperlink ref="I5" r:id="rId3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6"/>
  <sheetViews>
    <sheetView workbookViewId="0">
      <selection activeCell="B26" sqref="B26"/>
    </sheetView>
  </sheetViews>
  <sheetFormatPr defaultColWidth="9.109375" defaultRowHeight="15.6" x14ac:dyDescent="0.3"/>
  <cols>
    <col min="1" max="1" width="27.44140625" style="34" customWidth="1"/>
    <col min="2" max="3" width="25.33203125" style="34" customWidth="1"/>
    <col min="4" max="4" width="26.88671875" style="34" customWidth="1"/>
    <col min="5" max="5" width="25.33203125" style="34" customWidth="1"/>
    <col min="6" max="6" width="26.88671875" style="34" customWidth="1"/>
    <col min="7" max="9" width="25.33203125" style="34" customWidth="1"/>
    <col min="10" max="10" width="18" style="34" customWidth="1"/>
    <col min="11" max="16384" width="9.109375" style="34"/>
  </cols>
  <sheetData>
    <row r="1" spans="1:11" x14ac:dyDescent="0.3">
      <c r="A1" s="4" t="s">
        <v>0</v>
      </c>
      <c r="B1" s="93" t="s">
        <v>222</v>
      </c>
      <c r="C1" s="223" t="s">
        <v>222</v>
      </c>
      <c r="D1" s="223"/>
      <c r="E1" s="223"/>
      <c r="F1" s="223" t="s">
        <v>222</v>
      </c>
      <c r="G1" s="223"/>
      <c r="H1" s="223"/>
      <c r="I1" s="223"/>
    </row>
    <row r="2" spans="1:11" ht="31.2" x14ac:dyDescent="0.3">
      <c r="A2" s="4" t="s">
        <v>106</v>
      </c>
      <c r="B2" s="88" t="s">
        <v>223</v>
      </c>
      <c r="C2" s="207" t="s">
        <v>168</v>
      </c>
      <c r="D2" s="207"/>
      <c r="E2" s="207"/>
      <c r="F2" s="207" t="s">
        <v>169</v>
      </c>
      <c r="G2" s="207"/>
      <c r="H2" s="207"/>
      <c r="I2" s="207"/>
    </row>
    <row r="3" spans="1:11" x14ac:dyDescent="0.3">
      <c r="A3" s="4" t="s">
        <v>4</v>
      </c>
      <c r="B3" s="93" t="s">
        <v>224</v>
      </c>
      <c r="C3" s="223" t="s">
        <v>224</v>
      </c>
      <c r="D3" s="223"/>
      <c r="E3" s="223"/>
      <c r="F3" s="223" t="s">
        <v>224</v>
      </c>
      <c r="G3" s="223"/>
      <c r="H3" s="223"/>
      <c r="I3" s="223"/>
    </row>
    <row r="4" spans="1:11" ht="31.2" x14ac:dyDescent="0.3">
      <c r="A4" s="4" t="s">
        <v>6</v>
      </c>
      <c r="B4" s="93" t="s">
        <v>225</v>
      </c>
      <c r="C4" s="223" t="s">
        <v>225</v>
      </c>
      <c r="D4" s="223"/>
      <c r="E4" s="223"/>
      <c r="F4" s="223" t="s">
        <v>225</v>
      </c>
      <c r="G4" s="223"/>
      <c r="H4" s="223"/>
      <c r="I4" s="223"/>
    </row>
    <row r="5" spans="1:11" x14ac:dyDescent="0.3">
      <c r="A5" s="4" t="s">
        <v>7</v>
      </c>
      <c r="B5" s="89" t="s">
        <v>226</v>
      </c>
      <c r="C5" s="209" t="s">
        <v>226</v>
      </c>
      <c r="D5" s="209"/>
      <c r="E5" s="209"/>
      <c r="F5" s="209" t="s">
        <v>226</v>
      </c>
      <c r="G5" s="209"/>
      <c r="H5" s="209"/>
      <c r="I5" s="209"/>
    </row>
    <row r="6" spans="1:11" x14ac:dyDescent="0.3">
      <c r="A6" s="19" t="s">
        <v>9</v>
      </c>
      <c r="B6" s="50">
        <v>1400</v>
      </c>
      <c r="C6" s="50">
        <v>1400</v>
      </c>
      <c r="D6" s="50">
        <v>1400</v>
      </c>
      <c r="E6" s="50">
        <v>1400</v>
      </c>
      <c r="F6" s="50">
        <v>1400</v>
      </c>
      <c r="G6" s="50">
        <v>1400</v>
      </c>
      <c r="H6" s="50">
        <v>1400</v>
      </c>
      <c r="I6" s="50">
        <v>1400</v>
      </c>
    </row>
    <row r="7" spans="1:11" x14ac:dyDescent="0.3">
      <c r="A7" s="19" t="s">
        <v>10</v>
      </c>
      <c r="B7" s="50" t="s">
        <v>227</v>
      </c>
      <c r="C7" s="50" t="s">
        <v>227</v>
      </c>
      <c r="D7" s="50" t="s">
        <v>227</v>
      </c>
      <c r="E7" s="50" t="s">
        <v>227</v>
      </c>
      <c r="F7" s="50" t="s">
        <v>227</v>
      </c>
      <c r="G7" s="50" t="s">
        <v>227</v>
      </c>
      <c r="H7" s="50" t="s">
        <v>227</v>
      </c>
      <c r="I7" s="50" t="s">
        <v>227</v>
      </c>
    </row>
    <row r="8" spans="1:11" x14ac:dyDescent="0.3">
      <c r="A8" s="4"/>
      <c r="B8" s="87" t="s">
        <v>12</v>
      </c>
      <c r="C8" s="87" t="s">
        <v>12</v>
      </c>
      <c r="D8" s="87" t="s">
        <v>13</v>
      </c>
      <c r="E8" s="87" t="s">
        <v>14</v>
      </c>
      <c r="F8" s="87" t="s">
        <v>12</v>
      </c>
      <c r="G8" s="87" t="s">
        <v>13</v>
      </c>
      <c r="H8" s="87" t="s">
        <v>14</v>
      </c>
      <c r="I8" s="87" t="s">
        <v>15</v>
      </c>
    </row>
    <row r="9" spans="1:11" x14ac:dyDescent="0.3">
      <c r="A9" s="13" t="s">
        <v>17</v>
      </c>
      <c r="B9" s="80">
        <v>72044910</v>
      </c>
      <c r="C9" s="80">
        <v>72044910</v>
      </c>
      <c r="D9" s="80">
        <v>72044910</v>
      </c>
      <c r="E9" s="80">
        <v>72044910</v>
      </c>
      <c r="F9" s="80">
        <v>72044910</v>
      </c>
      <c r="G9" s="80">
        <v>72044910</v>
      </c>
      <c r="H9" s="80">
        <v>72044910</v>
      </c>
      <c r="I9" s="80">
        <v>72044910</v>
      </c>
    </row>
    <row r="10" spans="1:11" x14ac:dyDescent="0.3">
      <c r="A10" s="4" t="s">
        <v>18</v>
      </c>
      <c r="B10" s="50" t="s">
        <v>55</v>
      </c>
      <c r="C10" s="50" t="s">
        <v>55</v>
      </c>
      <c r="D10" s="50" t="s">
        <v>162</v>
      </c>
      <c r="E10" s="50" t="s">
        <v>53</v>
      </c>
      <c r="F10" s="50" t="s">
        <v>162</v>
      </c>
      <c r="G10" s="50" t="s">
        <v>53</v>
      </c>
      <c r="H10" s="50" t="s">
        <v>55</v>
      </c>
      <c r="I10" s="50">
        <v>1700000000</v>
      </c>
    </row>
    <row r="11" spans="1:11" s="33" customFormat="1" ht="46.8" x14ac:dyDescent="0.3">
      <c r="A11" s="4" t="s">
        <v>19</v>
      </c>
      <c r="B11" s="14" t="s">
        <v>59</v>
      </c>
      <c r="C11" s="14" t="s">
        <v>156</v>
      </c>
      <c r="D11" s="14" t="s">
        <v>58</v>
      </c>
      <c r="E11" s="14" t="s">
        <v>155</v>
      </c>
      <c r="F11" s="14" t="s">
        <v>58</v>
      </c>
      <c r="G11" s="14" t="s">
        <v>155</v>
      </c>
      <c r="H11" s="14" t="s">
        <v>156</v>
      </c>
      <c r="I11" s="14" t="s">
        <v>57</v>
      </c>
      <c r="J11" s="2"/>
      <c r="K11" s="2"/>
    </row>
    <row r="12" spans="1:11" x14ac:dyDescent="0.3">
      <c r="A12" s="4" t="s">
        <v>20</v>
      </c>
      <c r="B12" s="7">
        <v>118</v>
      </c>
      <c r="C12" s="7">
        <v>32</v>
      </c>
      <c r="D12" s="7">
        <v>6.1</v>
      </c>
      <c r="E12" s="7">
        <v>1.51</v>
      </c>
      <c r="F12" s="7">
        <v>11.56</v>
      </c>
      <c r="G12" s="7">
        <v>2.4940000000000002</v>
      </c>
      <c r="H12" s="7">
        <v>325.928</v>
      </c>
      <c r="I12" s="7">
        <v>41.457000000000001</v>
      </c>
      <c r="J12" s="63">
        <f>SUM(B12:I12)</f>
        <v>539.04899999999998</v>
      </c>
      <c r="K12" s="74"/>
    </row>
    <row r="13" spans="1:11" x14ac:dyDescent="0.3">
      <c r="A13" s="4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120000</v>
      </c>
      <c r="H13" s="97">
        <v>120000</v>
      </c>
      <c r="I13" s="97">
        <v>120000</v>
      </c>
      <c r="K13" s="74"/>
    </row>
    <row r="14" spans="1:11" x14ac:dyDescent="0.3">
      <c r="A14" s="4" t="s">
        <v>22</v>
      </c>
      <c r="B14" s="96">
        <f>B12*B13</f>
        <v>14160000</v>
      </c>
      <c r="C14" s="96">
        <f t="shared" ref="C14:I14" si="0">C12*C13</f>
        <v>3840000</v>
      </c>
      <c r="D14" s="96">
        <f t="shared" si="0"/>
        <v>732000</v>
      </c>
      <c r="E14" s="96">
        <f t="shared" si="0"/>
        <v>181200</v>
      </c>
      <c r="F14" s="96">
        <f t="shared" si="0"/>
        <v>1387200</v>
      </c>
      <c r="G14" s="96">
        <f t="shared" si="0"/>
        <v>299280</v>
      </c>
      <c r="H14" s="96">
        <f t="shared" si="0"/>
        <v>39111360</v>
      </c>
      <c r="I14" s="96">
        <f t="shared" si="0"/>
        <v>4974840</v>
      </c>
      <c r="K14" s="74"/>
    </row>
    <row r="15" spans="1:11" x14ac:dyDescent="0.3">
      <c r="A15" s="4"/>
      <c r="B15" s="96">
        <f>SUM(B14)</f>
        <v>14160000</v>
      </c>
      <c r="C15" s="191">
        <f>SUM(C14:E14)</f>
        <v>4753200</v>
      </c>
      <c r="D15" s="192"/>
      <c r="E15" s="193"/>
      <c r="F15" s="191">
        <f>SUM(F14:I14)</f>
        <v>45772680</v>
      </c>
      <c r="G15" s="192"/>
      <c r="H15" s="192"/>
      <c r="I15" s="193"/>
      <c r="K15" s="74"/>
    </row>
    <row r="16" spans="1:11" x14ac:dyDescent="0.3">
      <c r="A16" s="4" t="s">
        <v>23</v>
      </c>
      <c r="B16" s="205">
        <f>SUM(B15:I15)</f>
        <v>64685880</v>
      </c>
      <c r="C16" s="205"/>
      <c r="D16" s="205"/>
      <c r="E16" s="205"/>
      <c r="F16" s="205"/>
      <c r="G16" s="205"/>
      <c r="H16" s="205"/>
      <c r="I16" s="205"/>
    </row>
    <row r="17" spans="1:9" ht="31.2" hidden="1" x14ac:dyDescent="0.3">
      <c r="A17" s="46" t="s">
        <v>24</v>
      </c>
      <c r="B17" s="59" t="s">
        <v>228</v>
      </c>
      <c r="C17" s="59" t="s">
        <v>228</v>
      </c>
      <c r="D17" s="59" t="s">
        <v>228</v>
      </c>
      <c r="E17" s="59" t="s">
        <v>228</v>
      </c>
      <c r="F17" s="59" t="s">
        <v>228</v>
      </c>
      <c r="G17" s="59" t="s">
        <v>228</v>
      </c>
      <c r="H17" s="59" t="s">
        <v>228</v>
      </c>
      <c r="I17" s="59" t="s">
        <v>228</v>
      </c>
    </row>
    <row r="18" spans="1:9" ht="31.2" hidden="1" x14ac:dyDescent="0.3">
      <c r="A18" s="46" t="s">
        <v>27</v>
      </c>
      <c r="B18" s="59" t="s">
        <v>228</v>
      </c>
      <c r="C18" s="59" t="s">
        <v>228</v>
      </c>
      <c r="D18" s="59" t="s">
        <v>228</v>
      </c>
      <c r="E18" s="59" t="s">
        <v>228</v>
      </c>
      <c r="F18" s="59" t="s">
        <v>228</v>
      </c>
      <c r="G18" s="59" t="s">
        <v>228</v>
      </c>
      <c r="H18" s="59" t="s">
        <v>228</v>
      </c>
      <c r="I18" s="59" t="s">
        <v>228</v>
      </c>
    </row>
    <row r="19" spans="1:9" ht="31.2" hidden="1" x14ac:dyDescent="0.3">
      <c r="A19" s="46" t="s">
        <v>28</v>
      </c>
      <c r="B19" s="59" t="s">
        <v>228</v>
      </c>
      <c r="C19" s="59" t="s">
        <v>228</v>
      </c>
      <c r="D19" s="59" t="s">
        <v>228</v>
      </c>
      <c r="E19" s="59" t="s">
        <v>228</v>
      </c>
      <c r="F19" s="59" t="s">
        <v>118</v>
      </c>
      <c r="G19" s="59" t="s">
        <v>118</v>
      </c>
      <c r="H19" s="59" t="s">
        <v>118</v>
      </c>
      <c r="I19" s="59" t="s">
        <v>228</v>
      </c>
    </row>
    <row r="20" spans="1:9" hidden="1" x14ac:dyDescent="0.3">
      <c r="A20" s="46" t="s">
        <v>29</v>
      </c>
      <c r="B20" s="59" t="s">
        <v>229</v>
      </c>
      <c r="C20" s="59" t="s">
        <v>229</v>
      </c>
      <c r="D20" s="59" t="s">
        <v>229</v>
      </c>
      <c r="E20" s="59" t="s">
        <v>229</v>
      </c>
      <c r="F20" s="59" t="s">
        <v>229</v>
      </c>
      <c r="G20" s="59" t="s">
        <v>229</v>
      </c>
      <c r="H20" s="59" t="s">
        <v>229</v>
      </c>
      <c r="I20" s="59" t="s">
        <v>229</v>
      </c>
    </row>
    <row r="21" spans="1:9" ht="31.2" hidden="1" x14ac:dyDescent="0.3">
      <c r="A21" s="46" t="s">
        <v>31</v>
      </c>
      <c r="B21" s="44" t="s">
        <v>230</v>
      </c>
      <c r="C21" s="44" t="s">
        <v>230</v>
      </c>
      <c r="D21" s="44" t="s">
        <v>230</v>
      </c>
      <c r="E21" s="44" t="s">
        <v>230</v>
      </c>
      <c r="F21" s="44" t="s">
        <v>230</v>
      </c>
      <c r="G21" s="44" t="s">
        <v>230</v>
      </c>
      <c r="H21" s="44" t="s">
        <v>230</v>
      </c>
      <c r="I21" s="44" t="s">
        <v>230</v>
      </c>
    </row>
    <row r="22" spans="1:9" ht="31.2" hidden="1" x14ac:dyDescent="0.3">
      <c r="A22" s="46" t="s">
        <v>33</v>
      </c>
      <c r="B22" s="59" t="s">
        <v>228</v>
      </c>
      <c r="C22" s="59" t="s">
        <v>118</v>
      </c>
      <c r="D22" s="59" t="s">
        <v>118</v>
      </c>
      <c r="E22" s="59" t="s">
        <v>118</v>
      </c>
      <c r="F22" s="59" t="s">
        <v>228</v>
      </c>
      <c r="G22" s="59" t="s">
        <v>228</v>
      </c>
      <c r="H22" s="59" t="s">
        <v>228</v>
      </c>
      <c r="I22" s="59" t="s">
        <v>118</v>
      </c>
    </row>
    <row r="23" spans="1:9" ht="31.2" hidden="1" x14ac:dyDescent="0.3">
      <c r="A23" s="46" t="s">
        <v>36</v>
      </c>
      <c r="B23" s="59" t="s">
        <v>118</v>
      </c>
      <c r="C23" s="59" t="s">
        <v>118</v>
      </c>
      <c r="D23" s="59" t="s">
        <v>118</v>
      </c>
      <c r="E23" s="59" t="s">
        <v>118</v>
      </c>
      <c r="F23" s="59" t="s">
        <v>118</v>
      </c>
      <c r="G23" s="59" t="s">
        <v>118</v>
      </c>
      <c r="H23" s="59" t="s">
        <v>118</v>
      </c>
      <c r="I23" s="59" t="s">
        <v>118</v>
      </c>
    </row>
    <row r="24" spans="1:9" ht="31.2" hidden="1" x14ac:dyDescent="0.3">
      <c r="A24" s="46" t="s">
        <v>37</v>
      </c>
      <c r="B24" s="59" t="s">
        <v>119</v>
      </c>
      <c r="C24" s="59" t="s">
        <v>119</v>
      </c>
      <c r="D24" s="59" t="s">
        <v>119</v>
      </c>
      <c r="E24" s="59" t="s">
        <v>119</v>
      </c>
      <c r="F24" s="59" t="s">
        <v>119</v>
      </c>
      <c r="G24" s="59" t="s">
        <v>119</v>
      </c>
      <c r="H24" s="59" t="s">
        <v>119</v>
      </c>
      <c r="I24" s="59" t="s">
        <v>119</v>
      </c>
    </row>
    <row r="25" spans="1:9" hidden="1" x14ac:dyDescent="0.3">
      <c r="A25" s="46" t="s">
        <v>38</v>
      </c>
      <c r="B25" s="59"/>
      <c r="C25" s="59"/>
      <c r="D25" s="59"/>
      <c r="E25" s="59"/>
      <c r="F25" s="59"/>
      <c r="G25" s="59"/>
      <c r="H25" s="59"/>
      <c r="I25" s="59"/>
    </row>
    <row r="26" spans="1:9" hidden="1" x14ac:dyDescent="0.3">
      <c r="A26" s="46" t="s">
        <v>40</v>
      </c>
      <c r="B26" s="44" t="s">
        <v>140</v>
      </c>
      <c r="C26" s="44" t="s">
        <v>140</v>
      </c>
      <c r="D26" s="44" t="s">
        <v>140</v>
      </c>
      <c r="E26" s="44" t="s">
        <v>140</v>
      </c>
      <c r="F26" s="44" t="s">
        <v>140</v>
      </c>
      <c r="G26" s="44" t="s">
        <v>140</v>
      </c>
      <c r="H26" s="44" t="s">
        <v>140</v>
      </c>
      <c r="I26" s="44" t="s">
        <v>140</v>
      </c>
    </row>
  </sheetData>
  <mergeCells count="13">
    <mergeCell ref="F2:I2"/>
    <mergeCell ref="F1:I1"/>
    <mergeCell ref="F5:I5"/>
    <mergeCell ref="C2:E2"/>
    <mergeCell ref="C1:E1"/>
    <mergeCell ref="C4:E4"/>
    <mergeCell ref="C3:E3"/>
    <mergeCell ref="C5:E5"/>
    <mergeCell ref="B16:I16"/>
    <mergeCell ref="C15:E15"/>
    <mergeCell ref="F15:I15"/>
    <mergeCell ref="F4:I4"/>
    <mergeCell ref="F3:I3"/>
  </mergeCells>
  <pageMargins left="0.7" right="0.7" top="0.75" bottom="0.75" header="0.3" footer="0.3"/>
  <ignoredErrors>
    <ignoredError sqref="B10:H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26"/>
  <sheetViews>
    <sheetView workbookViewId="0">
      <selection activeCell="A17" sqref="A17:XFD26"/>
    </sheetView>
  </sheetViews>
  <sheetFormatPr defaultColWidth="9.109375" defaultRowHeight="15.6" x14ac:dyDescent="0.3"/>
  <cols>
    <col min="1" max="1" width="27.33203125" style="34" customWidth="1"/>
    <col min="2" max="2" width="29.6640625" style="34" customWidth="1"/>
    <col min="3" max="3" width="18" style="34" customWidth="1"/>
    <col min="4" max="16384" width="9.109375" style="34"/>
  </cols>
  <sheetData>
    <row r="1" spans="1:3" x14ac:dyDescent="0.3">
      <c r="A1" s="4" t="s">
        <v>0</v>
      </c>
      <c r="B1" s="73" t="s">
        <v>241</v>
      </c>
    </row>
    <row r="2" spans="1:3" ht="31.2" x14ac:dyDescent="0.3">
      <c r="A2" s="4" t="s">
        <v>106</v>
      </c>
      <c r="B2" s="69" t="s">
        <v>244</v>
      </c>
    </row>
    <row r="3" spans="1:3" x14ac:dyDescent="0.3">
      <c r="A3" s="4" t="s">
        <v>4</v>
      </c>
      <c r="B3" s="73" t="s">
        <v>245</v>
      </c>
    </row>
    <row r="4" spans="1:3" ht="31.2" x14ac:dyDescent="0.3">
      <c r="A4" s="4" t="s">
        <v>6</v>
      </c>
      <c r="B4" s="73" t="s">
        <v>246</v>
      </c>
    </row>
    <row r="5" spans="1:3" ht="15.6" customHeight="1" x14ac:dyDescent="0.3">
      <c r="A5" s="4" t="s">
        <v>7</v>
      </c>
      <c r="B5" s="70" t="s">
        <v>247</v>
      </c>
    </row>
    <row r="6" spans="1:3" x14ac:dyDescent="0.3">
      <c r="A6" s="19" t="s">
        <v>9</v>
      </c>
      <c r="B6" s="71">
        <v>1400</v>
      </c>
    </row>
    <row r="7" spans="1:3" x14ac:dyDescent="0.3">
      <c r="A7" s="19" t="s">
        <v>10</v>
      </c>
      <c r="B7" s="50" t="s">
        <v>240</v>
      </c>
    </row>
    <row r="8" spans="1:3" x14ac:dyDescent="0.3">
      <c r="A8" s="4"/>
      <c r="B8" s="4" t="s">
        <v>12</v>
      </c>
    </row>
    <row r="9" spans="1:3" x14ac:dyDescent="0.3">
      <c r="A9" s="13" t="s">
        <v>17</v>
      </c>
      <c r="B9" s="68">
        <v>72044910</v>
      </c>
    </row>
    <row r="10" spans="1:3" x14ac:dyDescent="0.3">
      <c r="A10" s="4" t="s">
        <v>18</v>
      </c>
      <c r="B10" s="68">
        <v>1700000048</v>
      </c>
    </row>
    <row r="11" spans="1:3" ht="31.2" x14ac:dyDescent="0.3">
      <c r="A11" s="4" t="s">
        <v>19</v>
      </c>
      <c r="B11" s="68" t="s">
        <v>158</v>
      </c>
    </row>
    <row r="12" spans="1:3" x14ac:dyDescent="0.3">
      <c r="A12" s="4" t="s">
        <v>20</v>
      </c>
      <c r="B12" s="7">
        <v>19</v>
      </c>
      <c r="C12" s="63">
        <f>SUM(B12:B12)</f>
        <v>19</v>
      </c>
    </row>
    <row r="13" spans="1:3" x14ac:dyDescent="0.3">
      <c r="A13" s="4" t="s">
        <v>21</v>
      </c>
      <c r="B13" s="97">
        <v>110000</v>
      </c>
    </row>
    <row r="14" spans="1:3" x14ac:dyDescent="0.3">
      <c r="A14" s="4" t="s">
        <v>22</v>
      </c>
      <c r="B14" s="96">
        <f>B12*B13</f>
        <v>2090000</v>
      </c>
    </row>
    <row r="15" spans="1:3" x14ac:dyDescent="0.3">
      <c r="A15" s="4" t="s">
        <v>23</v>
      </c>
      <c r="B15" s="96">
        <f>SUM(B14)</f>
        <v>2090000</v>
      </c>
    </row>
    <row r="16" spans="1:3" x14ac:dyDescent="0.3">
      <c r="A16" s="45"/>
      <c r="B16" s="30"/>
    </row>
    <row r="17" spans="1:2" ht="31.2" hidden="1" x14ac:dyDescent="0.3">
      <c r="A17" s="46" t="s">
        <v>24</v>
      </c>
      <c r="B17" s="48" t="s">
        <v>25</v>
      </c>
    </row>
    <row r="18" spans="1:2" ht="31.2" hidden="1" x14ac:dyDescent="0.3">
      <c r="A18" s="46" t="s">
        <v>27</v>
      </c>
      <c r="B18" s="48" t="s">
        <v>25</v>
      </c>
    </row>
    <row r="19" spans="1:2" ht="31.2" hidden="1" x14ac:dyDescent="0.3">
      <c r="A19" s="46" t="s">
        <v>28</v>
      </c>
      <c r="B19" s="48" t="s">
        <v>25</v>
      </c>
    </row>
    <row r="20" spans="1:2" hidden="1" x14ac:dyDescent="0.3">
      <c r="A20" s="46" t="s">
        <v>29</v>
      </c>
      <c r="B20" s="72" t="s">
        <v>166</v>
      </c>
    </row>
    <row r="21" spans="1:2" hidden="1" x14ac:dyDescent="0.3">
      <c r="A21" s="46" t="s">
        <v>31</v>
      </c>
      <c r="B21" s="48" t="s">
        <v>32</v>
      </c>
    </row>
    <row r="22" spans="1:2" ht="31.2" hidden="1" x14ac:dyDescent="0.3">
      <c r="A22" s="46" t="s">
        <v>33</v>
      </c>
      <c r="B22" s="48" t="s">
        <v>34</v>
      </c>
    </row>
    <row r="23" spans="1:2" ht="31.2" hidden="1" x14ac:dyDescent="0.3">
      <c r="A23" s="46" t="s">
        <v>36</v>
      </c>
      <c r="B23" s="48" t="s">
        <v>34</v>
      </c>
    </row>
    <row r="24" spans="1:2" ht="31.2" hidden="1" x14ac:dyDescent="0.3">
      <c r="A24" s="46" t="s">
        <v>37</v>
      </c>
      <c r="B24" s="48"/>
    </row>
    <row r="25" spans="1:2" hidden="1" x14ac:dyDescent="0.3">
      <c r="A25" s="46" t="s">
        <v>38</v>
      </c>
      <c r="B25" s="72" t="s">
        <v>248</v>
      </c>
    </row>
    <row r="26" spans="1:2" hidden="1" x14ac:dyDescent="0.3">
      <c r="A26" s="46" t="s">
        <v>40</v>
      </c>
      <c r="B26" s="47"/>
    </row>
  </sheetData>
  <pageMargins left="0.7" right="0.7" top="0.75" bottom="0.75" header="0.3" footer="0.3"/>
  <ignoredErrors>
    <ignoredError sqref="B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26"/>
  <sheetViews>
    <sheetView workbookViewId="0">
      <selection activeCell="N37" sqref="N37"/>
    </sheetView>
  </sheetViews>
  <sheetFormatPr defaultColWidth="9.109375" defaultRowHeight="15.6" x14ac:dyDescent="0.3"/>
  <cols>
    <col min="1" max="1" width="27.33203125" style="34" customWidth="1"/>
    <col min="2" max="2" width="29.33203125" style="34" customWidth="1"/>
    <col min="3" max="3" width="18" style="34" customWidth="1"/>
    <col min="4" max="16384" width="9.109375" style="34"/>
  </cols>
  <sheetData>
    <row r="1" spans="1:3" ht="30.6" customHeight="1" x14ac:dyDescent="0.3">
      <c r="A1" s="4" t="s">
        <v>0</v>
      </c>
      <c r="B1" s="73" t="s">
        <v>234</v>
      </c>
    </row>
    <row r="2" spans="1:3" ht="31.2" x14ac:dyDescent="0.3">
      <c r="A2" s="4" t="s">
        <v>106</v>
      </c>
      <c r="B2" s="69" t="s">
        <v>235</v>
      </c>
    </row>
    <row r="3" spans="1:3" x14ac:dyDescent="0.3">
      <c r="A3" s="4" t="s">
        <v>4</v>
      </c>
      <c r="B3" s="73" t="s">
        <v>237</v>
      </c>
    </row>
    <row r="4" spans="1:3" ht="31.2" x14ac:dyDescent="0.3">
      <c r="A4" s="4" t="s">
        <v>6</v>
      </c>
      <c r="B4" s="73" t="s">
        <v>238</v>
      </c>
    </row>
    <row r="5" spans="1:3" ht="15.6" customHeight="1" x14ac:dyDescent="0.3">
      <c r="A5" s="4" t="s">
        <v>7</v>
      </c>
      <c r="B5" s="70" t="s">
        <v>239</v>
      </c>
    </row>
    <row r="6" spans="1:3" x14ac:dyDescent="0.3">
      <c r="A6" s="19" t="s">
        <v>9</v>
      </c>
      <c r="B6" s="71">
        <v>1700</v>
      </c>
    </row>
    <row r="7" spans="1:3" x14ac:dyDescent="0.3">
      <c r="A7" s="19" t="s">
        <v>10</v>
      </c>
      <c r="B7" s="50" t="s">
        <v>236</v>
      </c>
    </row>
    <row r="8" spans="1:3" x14ac:dyDescent="0.3">
      <c r="A8" s="4"/>
      <c r="B8" s="75" t="s">
        <v>12</v>
      </c>
    </row>
    <row r="9" spans="1:3" x14ac:dyDescent="0.3">
      <c r="A9" s="13" t="s">
        <v>17</v>
      </c>
      <c r="B9" s="68">
        <v>72044910</v>
      </c>
    </row>
    <row r="10" spans="1:3" x14ac:dyDescent="0.3">
      <c r="A10" s="4" t="s">
        <v>18</v>
      </c>
      <c r="B10" s="68" t="s">
        <v>161</v>
      </c>
    </row>
    <row r="11" spans="1:3" ht="31.2" x14ac:dyDescent="0.3">
      <c r="A11" s="4" t="s">
        <v>19</v>
      </c>
      <c r="B11" s="68" t="s">
        <v>57</v>
      </c>
    </row>
    <row r="12" spans="1:3" x14ac:dyDescent="0.3">
      <c r="A12" s="4" t="s">
        <v>20</v>
      </c>
      <c r="B12" s="7">
        <v>129</v>
      </c>
      <c r="C12" s="63">
        <f>SUM(B12:B12)</f>
        <v>129</v>
      </c>
    </row>
    <row r="13" spans="1:3" x14ac:dyDescent="0.3">
      <c r="A13" s="4" t="s">
        <v>21</v>
      </c>
      <c r="B13" s="97">
        <v>120000</v>
      </c>
    </row>
    <row r="14" spans="1:3" x14ac:dyDescent="0.3">
      <c r="A14" s="4" t="s">
        <v>22</v>
      </c>
      <c r="B14" s="96">
        <f>B12*B13</f>
        <v>15480000</v>
      </c>
    </row>
    <row r="15" spans="1:3" x14ac:dyDescent="0.3">
      <c r="A15" s="4" t="s">
        <v>23</v>
      </c>
      <c r="B15" s="96">
        <f>SUM(B14)</f>
        <v>15480000</v>
      </c>
    </row>
    <row r="16" spans="1:3" x14ac:dyDescent="0.3">
      <c r="A16" s="45"/>
      <c r="B16" s="30"/>
    </row>
    <row r="17" spans="1:2" ht="31.2" hidden="1" x14ac:dyDescent="0.3">
      <c r="A17" s="46" t="s">
        <v>24</v>
      </c>
      <c r="B17" s="48" t="s">
        <v>25</v>
      </c>
    </row>
    <row r="18" spans="1:2" ht="31.2" hidden="1" x14ac:dyDescent="0.3">
      <c r="A18" s="46" t="s">
        <v>27</v>
      </c>
      <c r="B18" s="48" t="s">
        <v>130</v>
      </c>
    </row>
    <row r="19" spans="1:2" ht="31.2" hidden="1" x14ac:dyDescent="0.3">
      <c r="A19" s="46" t="s">
        <v>28</v>
      </c>
      <c r="B19" s="48" t="s">
        <v>25</v>
      </c>
    </row>
    <row r="20" spans="1:2" hidden="1" x14ac:dyDescent="0.3">
      <c r="A20" s="46" t="s">
        <v>29</v>
      </c>
      <c r="B20" s="72" t="s">
        <v>166</v>
      </c>
    </row>
    <row r="21" spans="1:2" hidden="1" x14ac:dyDescent="0.3">
      <c r="A21" s="46" t="s">
        <v>31</v>
      </c>
      <c r="B21" s="48" t="s">
        <v>32</v>
      </c>
    </row>
    <row r="22" spans="1:2" ht="31.2" hidden="1" x14ac:dyDescent="0.3">
      <c r="A22" s="46" t="s">
        <v>33</v>
      </c>
      <c r="B22" s="48" t="s">
        <v>34</v>
      </c>
    </row>
    <row r="23" spans="1:2" ht="31.2" hidden="1" x14ac:dyDescent="0.3">
      <c r="A23" s="46" t="s">
        <v>36</v>
      </c>
      <c r="B23" s="48" t="s">
        <v>34</v>
      </c>
    </row>
    <row r="24" spans="1:2" ht="31.2" hidden="1" x14ac:dyDescent="0.3">
      <c r="A24" s="46" t="s">
        <v>37</v>
      </c>
      <c r="B24" s="48"/>
    </row>
    <row r="25" spans="1:2" hidden="1" x14ac:dyDescent="0.3">
      <c r="A25" s="46" t="s">
        <v>38</v>
      </c>
      <c r="B25" s="72" t="s">
        <v>182</v>
      </c>
    </row>
    <row r="26" spans="1:2" hidden="1" x14ac:dyDescent="0.3">
      <c r="A26" s="46" t="s">
        <v>40</v>
      </c>
      <c r="B26" s="47"/>
    </row>
  </sheetData>
  <hyperlinks>
    <hyperlink ref="B5" r:id="rId1"/>
  </hyperlinks>
  <pageMargins left="0.7" right="0.7" top="0.75" bottom="0.75" header="0.3" footer="0.3"/>
  <pageSetup paperSize="9" orientation="portrait" r:id="rId2"/>
  <ignoredErrors>
    <ignoredError sqref="B10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tabSelected="1" workbookViewId="0">
      <selection activeCell="J1" sqref="J1:J1048576"/>
    </sheetView>
  </sheetViews>
  <sheetFormatPr defaultRowHeight="15.6" x14ac:dyDescent="0.3"/>
  <cols>
    <col min="2" max="2" width="24.33203125" style="227" customWidth="1"/>
    <col min="3" max="3" width="28.44140625" style="33" customWidth="1"/>
    <col min="4" max="4" width="27.44140625" style="33" customWidth="1"/>
    <col min="5" max="5" width="22.6640625" style="33" customWidth="1"/>
    <col min="6" max="6" width="23.44140625" style="228" customWidth="1"/>
    <col min="7" max="7" width="23.44140625" style="229" customWidth="1"/>
    <col min="8" max="8" width="20.33203125" style="250" customWidth="1"/>
    <col min="9" max="9" width="22.6640625" style="33" customWidth="1"/>
    <col min="10" max="10" width="29.33203125" style="33" hidden="1" customWidth="1"/>
  </cols>
  <sheetData>
    <row r="1" spans="2:10" x14ac:dyDescent="0.3">
      <c r="H1" s="33"/>
    </row>
    <row r="2" spans="2:10" x14ac:dyDescent="0.3">
      <c r="B2" s="230" t="s">
        <v>285</v>
      </c>
      <c r="C2" s="230" t="s">
        <v>286</v>
      </c>
      <c r="D2" s="230" t="s">
        <v>287</v>
      </c>
      <c r="E2" s="230" t="s">
        <v>288</v>
      </c>
      <c r="F2" s="231" t="s">
        <v>289</v>
      </c>
      <c r="G2" s="232" t="s">
        <v>290</v>
      </c>
      <c r="H2" s="67" t="s">
        <v>291</v>
      </c>
      <c r="I2" s="230" t="s">
        <v>292</v>
      </c>
      <c r="J2" s="230" t="s">
        <v>293</v>
      </c>
    </row>
    <row r="3" spans="2:10" x14ac:dyDescent="0.3">
      <c r="B3" s="230" t="s">
        <v>269</v>
      </c>
      <c r="C3" s="100" t="s">
        <v>172</v>
      </c>
      <c r="D3" s="233">
        <v>2071.3480000000004</v>
      </c>
      <c r="E3" s="233">
        <v>2071.3480000000004</v>
      </c>
      <c r="F3" s="155">
        <v>232103780</v>
      </c>
      <c r="G3" s="234">
        <v>12000000</v>
      </c>
      <c r="H3" s="155">
        <v>500000</v>
      </c>
      <c r="I3" s="235">
        <v>44461</v>
      </c>
      <c r="J3" s="235"/>
    </row>
    <row r="4" spans="2:10" x14ac:dyDescent="0.3">
      <c r="H4" s="33"/>
    </row>
    <row r="5" spans="2:10" x14ac:dyDescent="0.3">
      <c r="B5" s="230" t="s">
        <v>285</v>
      </c>
      <c r="C5" s="230" t="s">
        <v>286</v>
      </c>
      <c r="D5" s="230" t="s">
        <v>287</v>
      </c>
      <c r="E5" s="230" t="s">
        <v>288</v>
      </c>
      <c r="F5" s="231" t="s">
        <v>289</v>
      </c>
      <c r="G5" s="232" t="s">
        <v>290</v>
      </c>
      <c r="H5" s="67" t="s">
        <v>291</v>
      </c>
      <c r="I5" s="230" t="s">
        <v>292</v>
      </c>
      <c r="J5" s="230" t="s">
        <v>293</v>
      </c>
    </row>
    <row r="6" spans="2:10" x14ac:dyDescent="0.3">
      <c r="B6" s="236" t="s">
        <v>270</v>
      </c>
      <c r="C6" s="100" t="s">
        <v>294</v>
      </c>
      <c r="D6" s="233">
        <v>350.48200000000008</v>
      </c>
      <c r="E6" s="237">
        <v>564.78800000000012</v>
      </c>
      <c r="F6" s="176">
        <v>101525840</v>
      </c>
      <c r="G6" s="238">
        <v>5000000</v>
      </c>
      <c r="H6" s="176">
        <v>500000</v>
      </c>
      <c r="I6" s="239">
        <v>44461</v>
      </c>
      <c r="J6" s="239"/>
    </row>
    <row r="7" spans="2:10" x14ac:dyDescent="0.3">
      <c r="B7" s="240"/>
      <c r="C7" s="100" t="s">
        <v>295</v>
      </c>
      <c r="D7" s="233">
        <v>214.30600000000001</v>
      </c>
      <c r="E7" s="241"/>
      <c r="F7" s="175"/>
      <c r="G7" s="242"/>
      <c r="H7" s="175"/>
      <c r="I7" s="243"/>
      <c r="J7" s="243"/>
    </row>
    <row r="8" spans="2:10" x14ac:dyDescent="0.3">
      <c r="H8" s="33"/>
    </row>
    <row r="9" spans="2:10" x14ac:dyDescent="0.3">
      <c r="B9" s="230" t="s">
        <v>285</v>
      </c>
      <c r="C9" s="230" t="s">
        <v>286</v>
      </c>
      <c r="D9" s="230" t="s">
        <v>287</v>
      </c>
      <c r="E9" s="230" t="s">
        <v>288</v>
      </c>
      <c r="F9" s="231" t="s">
        <v>289</v>
      </c>
      <c r="G9" s="232" t="s">
        <v>290</v>
      </c>
      <c r="H9" s="67" t="s">
        <v>291</v>
      </c>
      <c r="I9" s="230" t="s">
        <v>292</v>
      </c>
      <c r="J9" s="230" t="s">
        <v>293</v>
      </c>
    </row>
    <row r="10" spans="2:10" x14ac:dyDescent="0.3">
      <c r="B10" s="230" t="s">
        <v>271</v>
      </c>
      <c r="C10" s="52" t="s">
        <v>220</v>
      </c>
      <c r="D10" s="233">
        <v>93.95799999999997</v>
      </c>
      <c r="E10" s="233">
        <v>93.95799999999997</v>
      </c>
      <c r="F10" s="155">
        <v>65111120</v>
      </c>
      <c r="G10" s="234">
        <v>3000000</v>
      </c>
      <c r="H10" s="155">
        <v>500000</v>
      </c>
      <c r="I10" s="235">
        <v>44468</v>
      </c>
      <c r="J10" s="235"/>
    </row>
    <row r="11" spans="2:10" x14ac:dyDescent="0.3">
      <c r="H11" s="33"/>
    </row>
    <row r="12" spans="2:10" x14ac:dyDescent="0.3">
      <c r="B12" s="230" t="s">
        <v>285</v>
      </c>
      <c r="C12" s="230" t="s">
        <v>286</v>
      </c>
      <c r="D12" s="230" t="s">
        <v>287</v>
      </c>
      <c r="E12" s="230" t="s">
        <v>288</v>
      </c>
      <c r="F12" s="231" t="s">
        <v>289</v>
      </c>
      <c r="G12" s="232" t="s">
        <v>290</v>
      </c>
      <c r="H12" s="67" t="s">
        <v>291</v>
      </c>
      <c r="I12" s="230" t="s">
        <v>292</v>
      </c>
      <c r="J12" s="230" t="s">
        <v>293</v>
      </c>
    </row>
    <row r="13" spans="2:10" x14ac:dyDescent="0.3">
      <c r="B13" s="230" t="s">
        <v>272</v>
      </c>
      <c r="C13" s="100" t="s">
        <v>296</v>
      </c>
      <c r="D13" s="233">
        <v>453.29200000000003</v>
      </c>
      <c r="E13" s="233">
        <v>453.29200000000003</v>
      </c>
      <c r="F13" s="155">
        <v>54395040.000000007</v>
      </c>
      <c r="G13" s="234">
        <v>3000000</v>
      </c>
      <c r="H13" s="155">
        <v>500000</v>
      </c>
      <c r="I13" s="235">
        <v>44462</v>
      </c>
      <c r="J13" s="235"/>
    </row>
    <row r="14" spans="2:10" x14ac:dyDescent="0.3">
      <c r="H14" s="33"/>
    </row>
    <row r="15" spans="2:10" x14ac:dyDescent="0.3">
      <c r="B15" s="230" t="s">
        <v>285</v>
      </c>
      <c r="C15" s="230" t="s">
        <v>286</v>
      </c>
      <c r="D15" s="230" t="s">
        <v>287</v>
      </c>
      <c r="E15" s="230" t="s">
        <v>288</v>
      </c>
      <c r="F15" s="231" t="s">
        <v>289</v>
      </c>
      <c r="G15" s="232" t="s">
        <v>290</v>
      </c>
      <c r="H15" s="67" t="s">
        <v>291</v>
      </c>
      <c r="I15" s="230" t="s">
        <v>292</v>
      </c>
      <c r="J15" s="230" t="s">
        <v>293</v>
      </c>
    </row>
    <row r="16" spans="2:10" x14ac:dyDescent="0.3">
      <c r="B16" s="236" t="s">
        <v>273</v>
      </c>
      <c r="C16" s="100" t="s">
        <v>97</v>
      </c>
      <c r="D16" s="233">
        <v>1973.63</v>
      </c>
      <c r="E16" s="237">
        <v>2072.672</v>
      </c>
      <c r="F16" s="176">
        <v>248720640</v>
      </c>
      <c r="G16" s="238">
        <v>12000000</v>
      </c>
      <c r="H16" s="176">
        <v>500000</v>
      </c>
      <c r="I16" s="239">
        <v>44466</v>
      </c>
      <c r="J16" s="239"/>
    </row>
    <row r="17" spans="2:10" x14ac:dyDescent="0.3">
      <c r="B17" s="240"/>
      <c r="C17" s="100" t="s">
        <v>98</v>
      </c>
      <c r="D17" s="233">
        <v>99.042000000000002</v>
      </c>
      <c r="E17" s="241"/>
      <c r="F17" s="175"/>
      <c r="G17" s="242"/>
      <c r="H17" s="175"/>
      <c r="I17" s="243"/>
      <c r="J17" s="243"/>
    </row>
    <row r="18" spans="2:10" x14ac:dyDescent="0.3">
      <c r="H18" s="33"/>
    </row>
    <row r="19" spans="2:10" x14ac:dyDescent="0.3">
      <c r="B19" s="230" t="s">
        <v>285</v>
      </c>
      <c r="C19" s="230" t="s">
        <v>286</v>
      </c>
      <c r="D19" s="230" t="s">
        <v>287</v>
      </c>
      <c r="E19" s="230" t="s">
        <v>288</v>
      </c>
      <c r="F19" s="231" t="s">
        <v>289</v>
      </c>
      <c r="G19" s="232" t="s">
        <v>290</v>
      </c>
      <c r="H19" s="67" t="s">
        <v>291</v>
      </c>
      <c r="I19" s="230" t="s">
        <v>292</v>
      </c>
      <c r="J19" s="230" t="s">
        <v>293</v>
      </c>
    </row>
    <row r="20" spans="2:10" x14ac:dyDescent="0.3">
      <c r="B20" s="236" t="s">
        <v>274</v>
      </c>
      <c r="C20" s="100" t="s">
        <v>99</v>
      </c>
      <c r="D20" s="233">
        <v>736.01289999999995</v>
      </c>
      <c r="E20" s="237">
        <v>815.50389999999993</v>
      </c>
      <c r="F20" s="176">
        <v>97860459</v>
      </c>
      <c r="G20" s="238">
        <v>5000000</v>
      </c>
      <c r="H20" s="176">
        <v>500000</v>
      </c>
      <c r="I20" s="239">
        <v>44466</v>
      </c>
      <c r="J20" s="239"/>
    </row>
    <row r="21" spans="2:10" x14ac:dyDescent="0.3">
      <c r="B21" s="240"/>
      <c r="C21" s="100" t="s">
        <v>126</v>
      </c>
      <c r="D21" s="233">
        <v>79.491</v>
      </c>
      <c r="E21" s="241"/>
      <c r="F21" s="175"/>
      <c r="G21" s="242"/>
      <c r="H21" s="175"/>
      <c r="I21" s="243"/>
      <c r="J21" s="243"/>
    </row>
    <row r="22" spans="2:10" x14ac:dyDescent="0.3">
      <c r="H22" s="33"/>
    </row>
    <row r="23" spans="2:10" x14ac:dyDescent="0.3">
      <c r="B23" s="230" t="s">
        <v>285</v>
      </c>
      <c r="C23" s="230" t="s">
        <v>286</v>
      </c>
      <c r="D23" s="230" t="s">
        <v>287</v>
      </c>
      <c r="E23" s="230" t="s">
        <v>288</v>
      </c>
      <c r="F23" s="231" t="s">
        <v>289</v>
      </c>
      <c r="G23" s="232" t="s">
        <v>290</v>
      </c>
      <c r="H23" s="67" t="s">
        <v>291</v>
      </c>
      <c r="I23" s="230" t="s">
        <v>292</v>
      </c>
      <c r="J23" s="230" t="s">
        <v>293</v>
      </c>
    </row>
    <row r="24" spans="2:10" x14ac:dyDescent="0.3">
      <c r="B24" s="236" t="s">
        <v>275</v>
      </c>
      <c r="C24" s="100" t="s">
        <v>101</v>
      </c>
      <c r="D24" s="244">
        <v>86.98299999999999</v>
      </c>
      <c r="E24" s="237">
        <v>1688.8470000000002</v>
      </c>
      <c r="F24" s="176">
        <v>202628170</v>
      </c>
      <c r="G24" s="238">
        <v>10000000</v>
      </c>
      <c r="H24" s="176">
        <v>500000</v>
      </c>
      <c r="I24" s="239">
        <v>44467</v>
      </c>
      <c r="J24" s="239"/>
    </row>
    <row r="25" spans="2:10" x14ac:dyDescent="0.3">
      <c r="B25" s="245"/>
      <c r="C25" s="100" t="s">
        <v>102</v>
      </c>
      <c r="D25" s="233">
        <v>1320.8000000000002</v>
      </c>
      <c r="E25" s="246"/>
      <c r="F25" s="169"/>
      <c r="G25" s="247"/>
      <c r="H25" s="169"/>
      <c r="I25" s="248"/>
      <c r="J25" s="248"/>
    </row>
    <row r="26" spans="2:10" x14ac:dyDescent="0.3">
      <c r="B26" s="240"/>
      <c r="C26" s="100" t="s">
        <v>103</v>
      </c>
      <c r="D26" s="233">
        <v>281.06400000000002</v>
      </c>
      <c r="E26" s="241"/>
      <c r="F26" s="175"/>
      <c r="G26" s="242"/>
      <c r="H26" s="175"/>
      <c r="I26" s="243"/>
      <c r="J26" s="243"/>
    </row>
    <row r="27" spans="2:10" x14ac:dyDescent="0.3">
      <c r="H27" s="33"/>
    </row>
    <row r="28" spans="2:10" x14ac:dyDescent="0.3">
      <c r="B28" s="230" t="s">
        <v>285</v>
      </c>
      <c r="C28" s="230" t="s">
        <v>286</v>
      </c>
      <c r="D28" s="230" t="s">
        <v>287</v>
      </c>
      <c r="E28" s="230" t="s">
        <v>288</v>
      </c>
      <c r="F28" s="231" t="s">
        <v>289</v>
      </c>
      <c r="G28" s="232" t="s">
        <v>290</v>
      </c>
      <c r="H28" s="67" t="s">
        <v>291</v>
      </c>
      <c r="I28" s="230" t="s">
        <v>292</v>
      </c>
      <c r="J28" s="230" t="s">
        <v>293</v>
      </c>
    </row>
    <row r="29" spans="2:10" x14ac:dyDescent="0.3">
      <c r="B29" s="236" t="s">
        <v>276</v>
      </c>
      <c r="C29" s="100" t="s">
        <v>76</v>
      </c>
      <c r="D29" s="233">
        <v>949.04399999999998</v>
      </c>
      <c r="E29" s="237">
        <v>1048.1870000000001</v>
      </c>
      <c r="F29" s="176">
        <v>125782440</v>
      </c>
      <c r="G29" s="238">
        <v>6000000</v>
      </c>
      <c r="H29" s="176">
        <v>500000</v>
      </c>
      <c r="I29" s="239">
        <v>44467</v>
      </c>
      <c r="J29" s="239"/>
    </row>
    <row r="30" spans="2:10" x14ac:dyDescent="0.3">
      <c r="B30" s="245"/>
      <c r="C30" s="100" t="s">
        <v>89</v>
      </c>
      <c r="D30" s="233">
        <v>86.32</v>
      </c>
      <c r="E30" s="246"/>
      <c r="F30" s="169"/>
      <c r="G30" s="247"/>
      <c r="H30" s="169"/>
      <c r="I30" s="248"/>
      <c r="J30" s="248"/>
    </row>
    <row r="31" spans="2:10" x14ac:dyDescent="0.3">
      <c r="B31" s="240"/>
      <c r="C31" s="100" t="s">
        <v>91</v>
      </c>
      <c r="D31" s="233">
        <v>12.823</v>
      </c>
      <c r="E31" s="241"/>
      <c r="F31" s="175"/>
      <c r="G31" s="242"/>
      <c r="H31" s="175"/>
      <c r="I31" s="243"/>
      <c r="J31" s="243"/>
    </row>
    <row r="32" spans="2:10" x14ac:dyDescent="0.3">
      <c r="H32" s="33"/>
    </row>
    <row r="33" spans="2:10" x14ac:dyDescent="0.3">
      <c r="B33" s="230" t="s">
        <v>285</v>
      </c>
      <c r="C33" s="230" t="s">
        <v>286</v>
      </c>
      <c r="D33" s="230" t="s">
        <v>287</v>
      </c>
      <c r="E33" s="230" t="s">
        <v>288</v>
      </c>
      <c r="F33" s="231" t="s">
        <v>289</v>
      </c>
      <c r="G33" s="232" t="s">
        <v>290</v>
      </c>
      <c r="H33" s="67" t="s">
        <v>291</v>
      </c>
      <c r="I33" s="230" t="s">
        <v>292</v>
      </c>
      <c r="J33" s="230" t="s">
        <v>293</v>
      </c>
    </row>
    <row r="34" spans="2:10" x14ac:dyDescent="0.3">
      <c r="B34" s="236" t="s">
        <v>277</v>
      </c>
      <c r="C34" s="100" t="s">
        <v>124</v>
      </c>
      <c r="D34" s="233">
        <v>793.43299999999999</v>
      </c>
      <c r="E34" s="237">
        <v>1095.577</v>
      </c>
      <c r="F34" s="176">
        <v>131469240</v>
      </c>
      <c r="G34" s="238">
        <v>7000000</v>
      </c>
      <c r="H34" s="176">
        <v>500000</v>
      </c>
      <c r="I34" s="239">
        <v>44470</v>
      </c>
      <c r="J34" s="239"/>
    </row>
    <row r="35" spans="2:10" x14ac:dyDescent="0.3">
      <c r="B35" s="245"/>
      <c r="C35" s="100" t="s">
        <v>297</v>
      </c>
      <c r="D35" s="233">
        <v>47.502000000000002</v>
      </c>
      <c r="E35" s="246"/>
      <c r="F35" s="169"/>
      <c r="G35" s="247"/>
      <c r="H35" s="169"/>
      <c r="I35" s="248"/>
      <c r="J35" s="248"/>
    </row>
    <row r="36" spans="2:10" x14ac:dyDescent="0.3">
      <c r="B36" s="240"/>
      <c r="C36" s="100" t="s">
        <v>298</v>
      </c>
      <c r="D36" s="233">
        <v>254.642</v>
      </c>
      <c r="E36" s="241"/>
      <c r="F36" s="175"/>
      <c r="G36" s="242"/>
      <c r="H36" s="175"/>
      <c r="I36" s="243"/>
      <c r="J36" s="243"/>
    </row>
    <row r="37" spans="2:10" x14ac:dyDescent="0.3">
      <c r="H37" s="33"/>
    </row>
    <row r="38" spans="2:10" x14ac:dyDescent="0.3">
      <c r="B38" s="230" t="s">
        <v>285</v>
      </c>
      <c r="C38" s="230" t="s">
        <v>286</v>
      </c>
      <c r="D38" s="230" t="s">
        <v>287</v>
      </c>
      <c r="E38" s="230" t="s">
        <v>288</v>
      </c>
      <c r="F38" s="231" t="s">
        <v>289</v>
      </c>
      <c r="G38" s="232" t="s">
        <v>290</v>
      </c>
      <c r="H38" s="67" t="s">
        <v>291</v>
      </c>
      <c r="I38" s="230" t="s">
        <v>292</v>
      </c>
      <c r="J38" s="230" t="s">
        <v>293</v>
      </c>
    </row>
    <row r="39" spans="2:10" x14ac:dyDescent="0.3">
      <c r="B39" s="236" t="s">
        <v>278</v>
      </c>
      <c r="C39" s="100" t="s">
        <v>132</v>
      </c>
      <c r="D39" s="233">
        <v>29.146000000000001</v>
      </c>
      <c r="E39" s="237">
        <v>250.64699999999999</v>
      </c>
      <c r="F39" s="176">
        <v>30077640</v>
      </c>
      <c r="G39" s="238">
        <v>2000000</v>
      </c>
      <c r="H39" s="176">
        <v>500000</v>
      </c>
      <c r="I39" s="239">
        <v>44468</v>
      </c>
      <c r="J39" s="239"/>
    </row>
    <row r="40" spans="2:10" x14ac:dyDescent="0.3">
      <c r="B40" s="240"/>
      <c r="C40" s="100" t="s">
        <v>141</v>
      </c>
      <c r="D40" s="233">
        <v>221.501</v>
      </c>
      <c r="E40" s="241"/>
      <c r="F40" s="175"/>
      <c r="G40" s="242"/>
      <c r="H40" s="175"/>
      <c r="I40" s="243"/>
      <c r="J40" s="243"/>
    </row>
    <row r="41" spans="2:10" x14ac:dyDescent="0.3">
      <c r="H41" s="33"/>
    </row>
    <row r="42" spans="2:10" x14ac:dyDescent="0.3">
      <c r="B42" s="230" t="s">
        <v>285</v>
      </c>
      <c r="C42" s="230" t="s">
        <v>286</v>
      </c>
      <c r="D42" s="230" t="s">
        <v>287</v>
      </c>
      <c r="E42" s="230" t="s">
        <v>288</v>
      </c>
      <c r="F42" s="231" t="s">
        <v>289</v>
      </c>
      <c r="G42" s="232" t="s">
        <v>290</v>
      </c>
      <c r="H42" s="67" t="s">
        <v>291</v>
      </c>
      <c r="I42" s="230" t="s">
        <v>292</v>
      </c>
      <c r="J42" s="230" t="s">
        <v>293</v>
      </c>
    </row>
    <row r="43" spans="2:10" x14ac:dyDescent="0.3">
      <c r="B43" s="236" t="s">
        <v>279</v>
      </c>
      <c r="C43" s="100" t="s">
        <v>144</v>
      </c>
      <c r="D43" s="233">
        <v>359.07400000000001</v>
      </c>
      <c r="E43" s="237">
        <v>692.58600000000001</v>
      </c>
      <c r="F43" s="176">
        <v>82622120</v>
      </c>
      <c r="G43" s="238">
        <v>4000000</v>
      </c>
      <c r="H43" s="176">
        <v>500000</v>
      </c>
      <c r="I43" s="239">
        <v>44468</v>
      </c>
      <c r="J43" s="239"/>
    </row>
    <row r="44" spans="2:10" x14ac:dyDescent="0.3">
      <c r="B44" s="245"/>
      <c r="C44" s="100" t="s">
        <v>150</v>
      </c>
      <c r="D44" s="233">
        <v>12.5</v>
      </c>
      <c r="E44" s="246"/>
      <c r="F44" s="169"/>
      <c r="G44" s="247"/>
      <c r="H44" s="169"/>
      <c r="I44" s="248"/>
      <c r="J44" s="248"/>
    </row>
    <row r="45" spans="2:10" x14ac:dyDescent="0.3">
      <c r="B45" s="240"/>
      <c r="C45" s="100" t="s">
        <v>153</v>
      </c>
      <c r="D45" s="233">
        <v>321.012</v>
      </c>
      <c r="E45" s="241"/>
      <c r="F45" s="175"/>
      <c r="G45" s="242"/>
      <c r="H45" s="175"/>
      <c r="I45" s="243"/>
      <c r="J45" s="243"/>
    </row>
    <row r="46" spans="2:10" x14ac:dyDescent="0.3">
      <c r="H46" s="33"/>
    </row>
    <row r="47" spans="2:10" x14ac:dyDescent="0.3">
      <c r="B47" s="230" t="s">
        <v>285</v>
      </c>
      <c r="C47" s="230" t="s">
        <v>286</v>
      </c>
      <c r="D47" s="230" t="s">
        <v>287</v>
      </c>
      <c r="E47" s="230" t="s">
        <v>288</v>
      </c>
      <c r="F47" s="231" t="s">
        <v>289</v>
      </c>
      <c r="G47" s="232" t="s">
        <v>290</v>
      </c>
      <c r="H47" s="67" t="s">
        <v>291</v>
      </c>
      <c r="I47" s="230" t="s">
        <v>292</v>
      </c>
      <c r="J47" s="230" t="s">
        <v>293</v>
      </c>
    </row>
    <row r="48" spans="2:10" x14ac:dyDescent="0.3">
      <c r="B48" s="236" t="s">
        <v>280</v>
      </c>
      <c r="C48" s="100" t="s">
        <v>299</v>
      </c>
      <c r="D48" s="233">
        <v>118</v>
      </c>
      <c r="E48" s="237">
        <v>558.04899999999998</v>
      </c>
      <c r="F48" s="176">
        <v>66775880</v>
      </c>
      <c r="G48" s="238">
        <v>3000000</v>
      </c>
      <c r="H48" s="176">
        <v>500000</v>
      </c>
      <c r="I48" s="239">
        <v>44469</v>
      </c>
      <c r="J48" s="239"/>
    </row>
    <row r="49" spans="2:10" x14ac:dyDescent="0.3">
      <c r="B49" s="245"/>
      <c r="C49" s="100" t="s">
        <v>300</v>
      </c>
      <c r="D49" s="233">
        <v>39.61</v>
      </c>
      <c r="E49" s="246"/>
      <c r="F49" s="169"/>
      <c r="G49" s="247"/>
      <c r="H49" s="169"/>
      <c r="I49" s="248"/>
      <c r="J49" s="248"/>
    </row>
    <row r="50" spans="2:10" x14ac:dyDescent="0.3">
      <c r="B50" s="245"/>
      <c r="C50" s="100" t="s">
        <v>167</v>
      </c>
      <c r="D50" s="233">
        <v>381.43899999999996</v>
      </c>
      <c r="E50" s="246"/>
      <c r="F50" s="169"/>
      <c r="G50" s="247"/>
      <c r="H50" s="169"/>
      <c r="I50" s="248"/>
      <c r="J50" s="248"/>
    </row>
    <row r="51" spans="2:10" x14ac:dyDescent="0.3">
      <c r="B51" s="240"/>
      <c r="C51" s="100" t="s">
        <v>243</v>
      </c>
      <c r="D51" s="233">
        <v>19</v>
      </c>
      <c r="E51" s="241"/>
      <c r="F51" s="175"/>
      <c r="G51" s="242"/>
      <c r="H51" s="175"/>
      <c r="I51" s="243"/>
      <c r="J51" s="243"/>
    </row>
    <row r="52" spans="2:10" x14ac:dyDescent="0.3">
      <c r="H52" s="33"/>
    </row>
    <row r="53" spans="2:10" x14ac:dyDescent="0.3">
      <c r="B53" s="230" t="s">
        <v>285</v>
      </c>
      <c r="C53" s="230" t="s">
        <v>286</v>
      </c>
      <c r="D53" s="230" t="s">
        <v>287</v>
      </c>
      <c r="E53" s="230" t="s">
        <v>288</v>
      </c>
      <c r="F53" s="231" t="s">
        <v>289</v>
      </c>
      <c r="G53" s="232" t="s">
        <v>290</v>
      </c>
      <c r="H53" s="67" t="s">
        <v>291</v>
      </c>
      <c r="I53" s="230" t="s">
        <v>292</v>
      </c>
      <c r="J53" s="230" t="s">
        <v>293</v>
      </c>
    </row>
    <row r="54" spans="2:10" x14ac:dyDescent="0.3">
      <c r="B54" s="230" t="s">
        <v>281</v>
      </c>
      <c r="C54" s="100" t="s">
        <v>242</v>
      </c>
      <c r="D54" s="233">
        <v>129</v>
      </c>
      <c r="E54" s="233">
        <v>129</v>
      </c>
      <c r="F54" s="249">
        <v>15480000</v>
      </c>
      <c r="G54" s="234">
        <v>1000000</v>
      </c>
      <c r="H54" s="155">
        <v>500000</v>
      </c>
      <c r="I54" s="235">
        <v>44463</v>
      </c>
      <c r="J54" s="235"/>
    </row>
  </sheetData>
  <mergeCells count="63">
    <mergeCell ref="J48:J51"/>
    <mergeCell ref="B48:B51"/>
    <mergeCell ref="E48:E51"/>
    <mergeCell ref="F48:F51"/>
    <mergeCell ref="G48:G51"/>
    <mergeCell ref="H48:H51"/>
    <mergeCell ref="I48:I51"/>
    <mergeCell ref="J39:J40"/>
    <mergeCell ref="B43:B45"/>
    <mergeCell ref="E43:E45"/>
    <mergeCell ref="F43:F45"/>
    <mergeCell ref="G43:G45"/>
    <mergeCell ref="H43:H45"/>
    <mergeCell ref="I43:I45"/>
    <mergeCell ref="J43:J45"/>
    <mergeCell ref="B39:B40"/>
    <mergeCell ref="E39:E40"/>
    <mergeCell ref="F39:F40"/>
    <mergeCell ref="G39:G40"/>
    <mergeCell ref="H39:H40"/>
    <mergeCell ref="I39:I40"/>
    <mergeCell ref="J29:J31"/>
    <mergeCell ref="B34:B36"/>
    <mergeCell ref="E34:E36"/>
    <mergeCell ref="F34:F36"/>
    <mergeCell ref="G34:G36"/>
    <mergeCell ref="H34:H36"/>
    <mergeCell ref="I34:I36"/>
    <mergeCell ref="J34:J36"/>
    <mergeCell ref="B29:B31"/>
    <mergeCell ref="E29:E31"/>
    <mergeCell ref="F29:F31"/>
    <mergeCell ref="G29:G31"/>
    <mergeCell ref="H29:H31"/>
    <mergeCell ref="I29:I31"/>
    <mergeCell ref="J20:J21"/>
    <mergeCell ref="B24:B26"/>
    <mergeCell ref="E24:E26"/>
    <mergeCell ref="F24:F26"/>
    <mergeCell ref="G24:G26"/>
    <mergeCell ref="H24:H26"/>
    <mergeCell ref="I24:I26"/>
    <mergeCell ref="J24:J26"/>
    <mergeCell ref="B20:B21"/>
    <mergeCell ref="E20:E21"/>
    <mergeCell ref="F20:F21"/>
    <mergeCell ref="G20:G21"/>
    <mergeCell ref="H20:H21"/>
    <mergeCell ref="I20:I21"/>
    <mergeCell ref="J6:J7"/>
    <mergeCell ref="B16:B17"/>
    <mergeCell ref="E16:E17"/>
    <mergeCell ref="F16:F17"/>
    <mergeCell ref="G16:G17"/>
    <mergeCell ref="H16:H17"/>
    <mergeCell ref="I16:I17"/>
    <mergeCell ref="J16:J17"/>
    <mergeCell ref="B6:B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6"/>
  <sheetViews>
    <sheetView workbookViewId="0">
      <selection activeCell="B15" sqref="B15:I15"/>
    </sheetView>
  </sheetViews>
  <sheetFormatPr defaultColWidth="9.109375" defaultRowHeight="15.6" x14ac:dyDescent="0.3"/>
  <cols>
    <col min="1" max="1" width="27.33203125" style="34" customWidth="1"/>
    <col min="2" max="9" width="25.88671875" style="34" customWidth="1"/>
    <col min="10" max="10" width="18" style="34" customWidth="1"/>
    <col min="11" max="16384" width="9.109375" style="34"/>
  </cols>
  <sheetData>
    <row r="1" spans="1:10" x14ac:dyDescent="0.3">
      <c r="A1" s="4" t="s">
        <v>0</v>
      </c>
      <c r="B1" s="194" t="s">
        <v>171</v>
      </c>
      <c r="C1" s="195"/>
      <c r="D1" s="195"/>
      <c r="E1" s="195"/>
      <c r="F1" s="195"/>
      <c r="G1" s="195"/>
      <c r="H1" s="195"/>
      <c r="I1" s="196"/>
    </row>
    <row r="2" spans="1:10" ht="31.2" x14ac:dyDescent="0.3">
      <c r="A2" s="4" t="s">
        <v>106</v>
      </c>
      <c r="B2" s="197" t="s">
        <v>172</v>
      </c>
      <c r="C2" s="198"/>
      <c r="D2" s="198"/>
      <c r="E2" s="198"/>
      <c r="F2" s="198"/>
      <c r="G2" s="198"/>
      <c r="H2" s="198"/>
      <c r="I2" s="199"/>
    </row>
    <row r="3" spans="1:10" x14ac:dyDescent="0.3">
      <c r="A3" s="4" t="s">
        <v>4</v>
      </c>
      <c r="B3" s="194" t="s">
        <v>173</v>
      </c>
      <c r="C3" s="195"/>
      <c r="D3" s="195"/>
      <c r="E3" s="195"/>
      <c r="F3" s="195"/>
      <c r="G3" s="195"/>
      <c r="H3" s="195"/>
      <c r="I3" s="196"/>
    </row>
    <row r="4" spans="1:10" ht="31.2" x14ac:dyDescent="0.3">
      <c r="A4" s="4" t="s">
        <v>6</v>
      </c>
      <c r="B4" s="194" t="s">
        <v>174</v>
      </c>
      <c r="C4" s="195"/>
      <c r="D4" s="195"/>
      <c r="E4" s="195"/>
      <c r="F4" s="195"/>
      <c r="G4" s="195"/>
      <c r="H4" s="195"/>
      <c r="I4" s="196"/>
    </row>
    <row r="5" spans="1:10" x14ac:dyDescent="0.3">
      <c r="A5" s="4" t="s">
        <v>7</v>
      </c>
      <c r="B5" s="200" t="s">
        <v>175</v>
      </c>
      <c r="C5" s="201"/>
      <c r="D5" s="201"/>
      <c r="E5" s="201"/>
      <c r="F5" s="201"/>
      <c r="G5" s="201"/>
      <c r="H5" s="201"/>
      <c r="I5" s="202"/>
    </row>
    <row r="6" spans="1:10" x14ac:dyDescent="0.3">
      <c r="A6" s="19" t="s">
        <v>9</v>
      </c>
      <c r="B6" s="50">
        <v>1900</v>
      </c>
      <c r="C6" s="50">
        <v>1900</v>
      </c>
      <c r="D6" s="50">
        <v>1900</v>
      </c>
      <c r="E6" s="50">
        <v>1900</v>
      </c>
      <c r="F6" s="50">
        <v>1900</v>
      </c>
      <c r="G6" s="50">
        <v>1900</v>
      </c>
      <c r="H6" s="50">
        <v>1900</v>
      </c>
      <c r="I6" s="50">
        <v>1900</v>
      </c>
    </row>
    <row r="7" spans="1:10" x14ac:dyDescent="0.3">
      <c r="A7" s="19" t="s">
        <v>10</v>
      </c>
      <c r="B7" s="50" t="s">
        <v>176</v>
      </c>
      <c r="C7" s="50" t="s">
        <v>176</v>
      </c>
      <c r="D7" s="50" t="s">
        <v>176</v>
      </c>
      <c r="E7" s="50" t="s">
        <v>176</v>
      </c>
      <c r="F7" s="50" t="s">
        <v>176</v>
      </c>
      <c r="G7" s="50" t="s">
        <v>176</v>
      </c>
      <c r="H7" s="50" t="s">
        <v>176</v>
      </c>
      <c r="I7" s="50" t="s">
        <v>176</v>
      </c>
    </row>
    <row r="8" spans="1:10" x14ac:dyDescent="0.3">
      <c r="A8" s="4"/>
      <c r="B8" s="75" t="s">
        <v>12</v>
      </c>
      <c r="C8" s="75" t="s">
        <v>13</v>
      </c>
      <c r="D8" s="75" t="s">
        <v>14</v>
      </c>
      <c r="E8" s="75" t="s">
        <v>15</v>
      </c>
      <c r="F8" s="75" t="s">
        <v>16</v>
      </c>
      <c r="G8" s="75" t="s">
        <v>51</v>
      </c>
      <c r="H8" s="75" t="s">
        <v>52</v>
      </c>
      <c r="I8" s="75" t="s">
        <v>177</v>
      </c>
    </row>
    <row r="9" spans="1:10" x14ac:dyDescent="0.3">
      <c r="A9" s="13" t="s">
        <v>17</v>
      </c>
      <c r="B9" s="57">
        <v>72044910</v>
      </c>
      <c r="C9" s="57">
        <v>72044910</v>
      </c>
      <c r="D9" s="57">
        <v>72044910</v>
      </c>
      <c r="E9" s="57">
        <v>72044910</v>
      </c>
      <c r="F9" s="57">
        <v>72044910</v>
      </c>
      <c r="G9" s="57">
        <v>72044910</v>
      </c>
      <c r="H9" s="57">
        <v>72044910</v>
      </c>
      <c r="I9" s="57">
        <v>72044910</v>
      </c>
    </row>
    <row r="10" spans="1:10" ht="35.4" customHeight="1" x14ac:dyDescent="0.3">
      <c r="A10" s="4" t="s">
        <v>18</v>
      </c>
      <c r="B10" s="4" t="s">
        <v>162</v>
      </c>
      <c r="C10" s="4" t="s">
        <v>53</v>
      </c>
      <c r="D10" s="4" t="s">
        <v>54</v>
      </c>
      <c r="E10" s="4" t="s">
        <v>163</v>
      </c>
      <c r="F10" s="4" t="s">
        <v>55</v>
      </c>
      <c r="G10" s="4" t="s">
        <v>178</v>
      </c>
      <c r="H10" s="4" t="s">
        <v>164</v>
      </c>
      <c r="I10" s="4" t="s">
        <v>179</v>
      </c>
    </row>
    <row r="11" spans="1:10" ht="48.75" customHeight="1" x14ac:dyDescent="0.3">
      <c r="A11" s="4" t="s">
        <v>19</v>
      </c>
      <c r="B11" s="57" t="s">
        <v>58</v>
      </c>
      <c r="C11" s="57" t="s">
        <v>155</v>
      </c>
      <c r="D11" s="57" t="s">
        <v>159</v>
      </c>
      <c r="E11" s="57" t="s">
        <v>160</v>
      </c>
      <c r="F11" s="57" t="s">
        <v>156</v>
      </c>
      <c r="G11" s="57" t="s">
        <v>180</v>
      </c>
      <c r="H11" s="57" t="s">
        <v>158</v>
      </c>
      <c r="I11" s="57" t="s">
        <v>181</v>
      </c>
    </row>
    <row r="12" spans="1:10" ht="41.4" customHeight="1" x14ac:dyDescent="0.3">
      <c r="A12" s="4" t="s">
        <v>20</v>
      </c>
      <c r="B12" s="95">
        <v>617.077</v>
      </c>
      <c r="C12" s="95">
        <v>691.80400000000009</v>
      </c>
      <c r="D12" s="95">
        <v>207.65100000000004</v>
      </c>
      <c r="E12" s="7">
        <v>25.870999999999981</v>
      </c>
      <c r="F12" s="95">
        <v>260.46700000000004</v>
      </c>
      <c r="G12" s="7">
        <v>24.92</v>
      </c>
      <c r="H12" s="7">
        <v>18.158000000000001</v>
      </c>
      <c r="I12" s="7">
        <v>225.4</v>
      </c>
      <c r="J12" s="63">
        <f>SUM(B12:I12)</f>
        <v>2071.3480000000004</v>
      </c>
    </row>
    <row r="13" spans="1:10" ht="41.4" customHeight="1" x14ac:dyDescent="0.3">
      <c r="A13" s="4" t="s">
        <v>21</v>
      </c>
      <c r="B13" s="96">
        <v>120000</v>
      </c>
      <c r="C13" s="96">
        <v>120000</v>
      </c>
      <c r="D13" s="96">
        <v>120000</v>
      </c>
      <c r="E13" s="96">
        <v>120000</v>
      </c>
      <c r="F13" s="96">
        <v>120000</v>
      </c>
      <c r="G13" s="97">
        <v>100000</v>
      </c>
      <c r="H13" s="98">
        <v>110000</v>
      </c>
      <c r="I13" s="97">
        <v>50000</v>
      </c>
    </row>
    <row r="14" spans="1:10" ht="41.4" customHeight="1" x14ac:dyDescent="0.3">
      <c r="A14" s="4" t="s">
        <v>22</v>
      </c>
      <c r="B14" s="96">
        <f>B12*B13</f>
        <v>74049240</v>
      </c>
      <c r="C14" s="96">
        <f t="shared" ref="C14:I14" si="0">C12*C13</f>
        <v>83016480.000000015</v>
      </c>
      <c r="D14" s="96">
        <f t="shared" si="0"/>
        <v>24918120.000000004</v>
      </c>
      <c r="E14" s="96">
        <f t="shared" si="0"/>
        <v>3104519.9999999977</v>
      </c>
      <c r="F14" s="96">
        <f t="shared" si="0"/>
        <v>31256040.000000004</v>
      </c>
      <c r="G14" s="96">
        <f t="shared" si="0"/>
        <v>2492000</v>
      </c>
      <c r="H14" s="96">
        <f t="shared" si="0"/>
        <v>1997380.0000000002</v>
      </c>
      <c r="I14" s="96">
        <f t="shared" si="0"/>
        <v>11270000</v>
      </c>
    </row>
    <row r="15" spans="1:10" ht="41.4" customHeight="1" x14ac:dyDescent="0.3">
      <c r="A15" s="4" t="s">
        <v>23</v>
      </c>
      <c r="B15" s="191">
        <f>SUM(B14:I14)</f>
        <v>232103780</v>
      </c>
      <c r="C15" s="192"/>
      <c r="D15" s="192"/>
      <c r="E15" s="192"/>
      <c r="F15" s="192"/>
      <c r="G15" s="192"/>
      <c r="H15" s="192"/>
      <c r="I15" s="193"/>
    </row>
    <row r="16" spans="1:10" hidden="1" x14ac:dyDescent="0.3">
      <c r="A16" s="45"/>
      <c r="B16" s="30"/>
      <c r="C16" s="30"/>
      <c r="D16" s="30"/>
      <c r="E16" s="30"/>
      <c r="F16" s="30"/>
      <c r="G16" s="30"/>
      <c r="H16" s="30"/>
      <c r="I16" s="30"/>
    </row>
    <row r="17" spans="1:9" ht="31.2" hidden="1" x14ac:dyDescent="0.3">
      <c r="A17" s="46" t="s">
        <v>24</v>
      </c>
      <c r="B17" s="48" t="s">
        <v>25</v>
      </c>
      <c r="C17" s="48" t="s">
        <v>25</v>
      </c>
      <c r="D17" s="48" t="s">
        <v>25</v>
      </c>
      <c r="E17" s="48" t="s">
        <v>25</v>
      </c>
      <c r="F17" s="48" t="s">
        <v>25</v>
      </c>
      <c r="G17" s="48" t="s">
        <v>25</v>
      </c>
      <c r="H17" s="48" t="s">
        <v>25</v>
      </c>
      <c r="I17" s="48" t="s">
        <v>25</v>
      </c>
    </row>
    <row r="18" spans="1:9" ht="31.2" hidden="1" x14ac:dyDescent="0.3">
      <c r="A18" s="46" t="s">
        <v>27</v>
      </c>
      <c r="B18" s="48" t="s">
        <v>25</v>
      </c>
      <c r="C18" s="48" t="s">
        <v>25</v>
      </c>
      <c r="D18" s="48" t="s">
        <v>25</v>
      </c>
      <c r="E18" s="48" t="s">
        <v>25</v>
      </c>
      <c r="F18" s="48" t="s">
        <v>25</v>
      </c>
      <c r="G18" s="48" t="s">
        <v>25</v>
      </c>
      <c r="H18" s="48" t="s">
        <v>25</v>
      </c>
      <c r="I18" s="48" t="s">
        <v>25</v>
      </c>
    </row>
    <row r="19" spans="1:9" ht="31.2" hidden="1" x14ac:dyDescent="0.3">
      <c r="A19" s="46" t="s">
        <v>28</v>
      </c>
      <c r="B19" s="48" t="s">
        <v>25</v>
      </c>
      <c r="C19" s="48" t="s">
        <v>25</v>
      </c>
      <c r="D19" s="48" t="s">
        <v>25</v>
      </c>
      <c r="E19" s="48" t="s">
        <v>25</v>
      </c>
      <c r="F19" s="48" t="s">
        <v>25</v>
      </c>
      <c r="G19" s="48" t="s">
        <v>25</v>
      </c>
      <c r="H19" s="48" t="s">
        <v>25</v>
      </c>
      <c r="I19" s="48" t="s">
        <v>25</v>
      </c>
    </row>
    <row r="20" spans="1:9" hidden="1" x14ac:dyDescent="0.3">
      <c r="A20" s="46" t="s">
        <v>29</v>
      </c>
      <c r="B20" s="59" t="s">
        <v>30</v>
      </c>
      <c r="C20" s="59" t="s">
        <v>30</v>
      </c>
      <c r="D20" s="59" t="s">
        <v>30</v>
      </c>
      <c r="E20" s="59" t="s">
        <v>30</v>
      </c>
      <c r="F20" s="59" t="s">
        <v>30</v>
      </c>
      <c r="G20" s="59" t="s">
        <v>30</v>
      </c>
      <c r="H20" s="59" t="s">
        <v>30</v>
      </c>
      <c r="I20" s="59" t="s">
        <v>30</v>
      </c>
    </row>
    <row r="21" spans="1:9" hidden="1" x14ac:dyDescent="0.3">
      <c r="A21" s="46" t="s">
        <v>31</v>
      </c>
      <c r="B21" s="48" t="s">
        <v>32</v>
      </c>
      <c r="C21" s="48" t="s">
        <v>32</v>
      </c>
      <c r="D21" s="48" t="s">
        <v>32</v>
      </c>
      <c r="E21" s="48" t="s">
        <v>32</v>
      </c>
      <c r="F21" s="48" t="s">
        <v>32</v>
      </c>
      <c r="G21" s="48" t="s">
        <v>32</v>
      </c>
      <c r="H21" s="48" t="s">
        <v>32</v>
      </c>
      <c r="I21" s="48" t="s">
        <v>32</v>
      </c>
    </row>
    <row r="22" spans="1:9" ht="31.2" hidden="1" x14ac:dyDescent="0.3">
      <c r="A22" s="46" t="s">
        <v>33</v>
      </c>
      <c r="B22" s="48" t="s">
        <v>34</v>
      </c>
      <c r="C22" s="48" t="s">
        <v>34</v>
      </c>
      <c r="D22" s="48" t="s">
        <v>34</v>
      </c>
      <c r="E22" s="48" t="s">
        <v>34</v>
      </c>
      <c r="F22" s="48" t="s">
        <v>34</v>
      </c>
      <c r="G22" s="48" t="s">
        <v>34</v>
      </c>
      <c r="H22" s="48" t="s">
        <v>34</v>
      </c>
      <c r="I22" s="48" t="s">
        <v>34</v>
      </c>
    </row>
    <row r="23" spans="1:9" ht="31.2" hidden="1" x14ac:dyDescent="0.3">
      <c r="A23" s="46" t="s">
        <v>36</v>
      </c>
      <c r="B23" s="48" t="s">
        <v>34</v>
      </c>
      <c r="C23" s="48" t="s">
        <v>34</v>
      </c>
      <c r="D23" s="48" t="s">
        <v>34</v>
      </c>
      <c r="E23" s="48" t="s">
        <v>34</v>
      </c>
      <c r="F23" s="48" t="s">
        <v>34</v>
      </c>
      <c r="G23" s="48" t="s">
        <v>34</v>
      </c>
      <c r="H23" s="48" t="s">
        <v>34</v>
      </c>
      <c r="I23" s="48" t="s">
        <v>34</v>
      </c>
    </row>
    <row r="24" spans="1:9" ht="31.2" hidden="1" x14ac:dyDescent="0.3">
      <c r="A24" s="46" t="s">
        <v>37</v>
      </c>
      <c r="B24" s="48"/>
      <c r="C24" s="48"/>
      <c r="D24" s="48"/>
      <c r="E24" s="48"/>
      <c r="F24" s="48"/>
      <c r="G24" s="48"/>
      <c r="H24" s="48"/>
      <c r="I24" s="48"/>
    </row>
    <row r="25" spans="1:9" hidden="1" x14ac:dyDescent="0.3">
      <c r="A25" s="46" t="s">
        <v>38</v>
      </c>
      <c r="B25" s="59" t="s">
        <v>182</v>
      </c>
      <c r="C25" s="59" t="s">
        <v>182</v>
      </c>
      <c r="D25" s="59" t="s">
        <v>182</v>
      </c>
      <c r="E25" s="59" t="s">
        <v>182</v>
      </c>
      <c r="F25" s="59" t="s">
        <v>182</v>
      </c>
      <c r="G25" s="59" t="s">
        <v>182</v>
      </c>
      <c r="H25" s="59" t="s">
        <v>182</v>
      </c>
      <c r="I25" s="59" t="s">
        <v>182</v>
      </c>
    </row>
    <row r="26" spans="1:9" hidden="1" x14ac:dyDescent="0.3">
      <c r="A26" s="46" t="s">
        <v>40</v>
      </c>
      <c r="B26" s="47"/>
      <c r="C26" s="47"/>
      <c r="D26" s="47"/>
      <c r="E26" s="47"/>
      <c r="F26" s="47"/>
      <c r="G26" s="47"/>
      <c r="H26" s="47"/>
      <c r="I26" s="47"/>
    </row>
  </sheetData>
  <mergeCells count="6">
    <mergeCell ref="B15:I15"/>
    <mergeCell ref="B1:I1"/>
    <mergeCell ref="B2:I2"/>
    <mergeCell ref="B3:I3"/>
    <mergeCell ref="B4:I4"/>
    <mergeCell ref="B5:I5"/>
  </mergeCells>
  <hyperlinks>
    <hyperlink ref="B5" r:id="rId1"/>
  </hyperlinks>
  <pageMargins left="0.7" right="0.7" top="0.75" bottom="0.75" header="0.3" footer="0.3"/>
  <pageSetup paperSize="9" orientation="portrait" r:id="rId2"/>
  <ignoredErrors>
    <ignoredError sqref="B10:I10 G11:I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workbookViewId="0">
      <selection activeCell="B15" sqref="B15:C15"/>
    </sheetView>
  </sheetViews>
  <sheetFormatPr defaultColWidth="9.109375" defaultRowHeight="15.6" x14ac:dyDescent="0.3"/>
  <cols>
    <col min="1" max="1" width="27.5546875" style="34" customWidth="1"/>
    <col min="2" max="3" width="36.88671875" style="34" customWidth="1"/>
    <col min="4" max="16384" width="9.109375" style="34"/>
  </cols>
  <sheetData>
    <row r="1" spans="1:4" x14ac:dyDescent="0.3">
      <c r="A1" s="4" t="s">
        <v>0</v>
      </c>
      <c r="B1" s="203" t="s">
        <v>185</v>
      </c>
      <c r="C1" s="204"/>
    </row>
    <row r="2" spans="1:4" ht="31.2" x14ac:dyDescent="0.3">
      <c r="A2" s="4" t="s">
        <v>106</v>
      </c>
      <c r="B2" s="197" t="s">
        <v>184</v>
      </c>
      <c r="C2" s="199"/>
    </row>
    <row r="3" spans="1:4" x14ac:dyDescent="0.3">
      <c r="A3" s="4" t="s">
        <v>4</v>
      </c>
      <c r="B3" s="194" t="s">
        <v>173</v>
      </c>
      <c r="C3" s="196"/>
    </row>
    <row r="4" spans="1:4" ht="31.2" x14ac:dyDescent="0.3">
      <c r="A4" s="4" t="s">
        <v>6</v>
      </c>
      <c r="B4" s="194" t="s">
        <v>174</v>
      </c>
      <c r="C4" s="196"/>
    </row>
    <row r="5" spans="1:4" x14ac:dyDescent="0.3">
      <c r="A5" s="4" t="s">
        <v>7</v>
      </c>
      <c r="B5" s="200" t="s">
        <v>175</v>
      </c>
      <c r="C5" s="202"/>
    </row>
    <row r="6" spans="1:4" x14ac:dyDescent="0.3">
      <c r="A6" s="19" t="s">
        <v>9</v>
      </c>
      <c r="B6" s="50">
        <v>1900</v>
      </c>
      <c r="C6" s="50">
        <v>1900</v>
      </c>
    </row>
    <row r="7" spans="1:4" x14ac:dyDescent="0.3">
      <c r="A7" s="19" t="s">
        <v>10</v>
      </c>
      <c r="B7" s="50" t="s">
        <v>183</v>
      </c>
      <c r="C7" s="50" t="s">
        <v>183</v>
      </c>
    </row>
    <row r="8" spans="1:4" x14ac:dyDescent="0.3">
      <c r="A8" s="4"/>
      <c r="B8" s="75" t="s">
        <v>12</v>
      </c>
      <c r="C8" s="75" t="s">
        <v>13</v>
      </c>
    </row>
    <row r="9" spans="1:4" x14ac:dyDescent="0.3">
      <c r="A9" s="13" t="s">
        <v>17</v>
      </c>
      <c r="B9" s="57">
        <v>72044910</v>
      </c>
      <c r="C9" s="57">
        <v>72044910</v>
      </c>
    </row>
    <row r="10" spans="1:4" x14ac:dyDescent="0.3">
      <c r="A10" s="4" t="s">
        <v>18</v>
      </c>
      <c r="B10" s="57" t="s">
        <v>161</v>
      </c>
      <c r="C10" s="57" t="s">
        <v>164</v>
      </c>
    </row>
    <row r="11" spans="1:4" ht="31.2" x14ac:dyDescent="0.3">
      <c r="A11" s="4" t="s">
        <v>19</v>
      </c>
      <c r="B11" s="57" t="s">
        <v>57</v>
      </c>
      <c r="C11" s="57" t="s">
        <v>158</v>
      </c>
    </row>
    <row r="12" spans="1:4" x14ac:dyDescent="0.3">
      <c r="A12" s="4" t="s">
        <v>20</v>
      </c>
      <c r="B12" s="95">
        <v>345.62200000000007</v>
      </c>
      <c r="C12" s="7">
        <v>4.8600000000000003</v>
      </c>
      <c r="D12" s="35">
        <f>SUM(B12:C12)</f>
        <v>350.48200000000008</v>
      </c>
    </row>
    <row r="13" spans="1:4" x14ac:dyDescent="0.3">
      <c r="A13" s="4" t="s">
        <v>21</v>
      </c>
      <c r="B13" s="97">
        <v>120000</v>
      </c>
      <c r="C13" s="97">
        <v>110000</v>
      </c>
    </row>
    <row r="14" spans="1:4" x14ac:dyDescent="0.3">
      <c r="A14" s="4" t="s">
        <v>22</v>
      </c>
      <c r="B14" s="96">
        <f>B12*B13</f>
        <v>41474640.000000007</v>
      </c>
      <c r="C14" s="96">
        <f>C12*C13</f>
        <v>534600</v>
      </c>
    </row>
    <row r="15" spans="1:4" x14ac:dyDescent="0.3">
      <c r="A15" s="4" t="s">
        <v>23</v>
      </c>
      <c r="B15" s="191">
        <f>SUM(B14:C14)</f>
        <v>42009240.000000007</v>
      </c>
      <c r="C15" s="193"/>
    </row>
    <row r="16" spans="1:4" hidden="1" x14ac:dyDescent="0.3">
      <c r="A16" s="45"/>
      <c r="B16" s="30"/>
      <c r="C16" s="30"/>
    </row>
    <row r="17" spans="1:3" ht="31.2" hidden="1" x14ac:dyDescent="0.3">
      <c r="A17" s="46" t="s">
        <v>24</v>
      </c>
      <c r="B17" s="48" t="s">
        <v>25</v>
      </c>
      <c r="C17" s="48" t="s">
        <v>25</v>
      </c>
    </row>
    <row r="18" spans="1:3" ht="31.2" hidden="1" x14ac:dyDescent="0.3">
      <c r="A18" s="46" t="s">
        <v>27</v>
      </c>
      <c r="B18" s="48" t="s">
        <v>130</v>
      </c>
      <c r="C18" s="48" t="s">
        <v>25</v>
      </c>
    </row>
    <row r="19" spans="1:3" ht="31.2" hidden="1" x14ac:dyDescent="0.3">
      <c r="A19" s="46" t="s">
        <v>28</v>
      </c>
      <c r="B19" s="48" t="s">
        <v>25</v>
      </c>
      <c r="C19" s="48" t="s">
        <v>25</v>
      </c>
    </row>
    <row r="20" spans="1:3" hidden="1" x14ac:dyDescent="0.3">
      <c r="A20" s="46" t="s">
        <v>29</v>
      </c>
      <c r="B20" s="59" t="s">
        <v>166</v>
      </c>
      <c r="C20" s="59" t="s">
        <v>166</v>
      </c>
    </row>
    <row r="21" spans="1:3" hidden="1" x14ac:dyDescent="0.3">
      <c r="A21" s="46" t="s">
        <v>31</v>
      </c>
      <c r="B21" s="48" t="s">
        <v>32</v>
      </c>
      <c r="C21" s="48" t="s">
        <v>32</v>
      </c>
    </row>
    <row r="22" spans="1:3" ht="31.2" hidden="1" x14ac:dyDescent="0.3">
      <c r="A22" s="46" t="s">
        <v>33</v>
      </c>
      <c r="B22" s="48" t="s">
        <v>34</v>
      </c>
      <c r="C22" s="48" t="s">
        <v>34</v>
      </c>
    </row>
    <row r="23" spans="1:3" ht="31.2" hidden="1" x14ac:dyDescent="0.3">
      <c r="A23" s="46" t="s">
        <v>36</v>
      </c>
      <c r="B23" s="48" t="s">
        <v>34</v>
      </c>
      <c r="C23" s="48" t="s">
        <v>34</v>
      </c>
    </row>
    <row r="24" spans="1:3" ht="31.2" hidden="1" x14ac:dyDescent="0.3">
      <c r="A24" s="46" t="s">
        <v>37</v>
      </c>
      <c r="B24" s="48"/>
      <c r="C24" s="48"/>
    </row>
    <row r="25" spans="1:3" hidden="1" x14ac:dyDescent="0.3">
      <c r="A25" s="46" t="s">
        <v>38</v>
      </c>
      <c r="B25" s="59" t="s">
        <v>182</v>
      </c>
      <c r="C25" s="59" t="s">
        <v>182</v>
      </c>
    </row>
    <row r="26" spans="1:3" hidden="1" x14ac:dyDescent="0.3">
      <c r="A26" s="46" t="s">
        <v>40</v>
      </c>
      <c r="B26" s="47"/>
      <c r="C26" s="47"/>
    </row>
  </sheetData>
  <mergeCells count="6">
    <mergeCell ref="B1:C1"/>
    <mergeCell ref="B15:C15"/>
    <mergeCell ref="B5:C5"/>
    <mergeCell ref="B4:C4"/>
    <mergeCell ref="B3:C3"/>
    <mergeCell ref="B2:C2"/>
  </mergeCells>
  <hyperlinks>
    <hyperlink ref="B5" r:id="rId1"/>
  </hyperlinks>
  <pageMargins left="0.7" right="0.7" top="0.75" bottom="0.75" header="0.3" footer="0.3"/>
  <pageSetup paperSize="9" orientation="portrait" r:id="rId2"/>
  <ignoredErrors>
    <ignoredError sqref="B10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6"/>
  <sheetViews>
    <sheetView topLeftCell="A3" zoomScaleNormal="100" workbookViewId="0">
      <selection activeCell="A16" sqref="A16:XFD26"/>
    </sheetView>
  </sheetViews>
  <sheetFormatPr defaultColWidth="9.109375" defaultRowHeight="15.6" x14ac:dyDescent="0.3"/>
  <cols>
    <col min="1" max="1" width="30.109375" style="49" customWidth="1"/>
    <col min="2" max="9" width="21.5546875" style="49" customWidth="1"/>
    <col min="10" max="16384" width="9.109375" style="49"/>
  </cols>
  <sheetData>
    <row r="1" spans="1:10" x14ac:dyDescent="0.3">
      <c r="A1" s="4" t="s">
        <v>0</v>
      </c>
      <c r="B1" s="225" t="s">
        <v>260</v>
      </c>
      <c r="C1" s="225"/>
      <c r="D1" s="225"/>
      <c r="E1" s="225"/>
      <c r="F1" s="225"/>
      <c r="G1" s="225"/>
      <c r="H1" s="225"/>
      <c r="I1" s="225"/>
    </row>
    <row r="2" spans="1:10" ht="31.2" x14ac:dyDescent="0.3">
      <c r="A2" s="4" t="s">
        <v>106</v>
      </c>
      <c r="B2" s="207" t="s">
        <v>252</v>
      </c>
      <c r="C2" s="207"/>
      <c r="D2" s="207"/>
      <c r="E2" s="207"/>
      <c r="F2" s="207"/>
      <c r="G2" s="207"/>
      <c r="H2" s="207"/>
      <c r="I2" s="207"/>
    </row>
    <row r="3" spans="1:10" x14ac:dyDescent="0.3">
      <c r="A3" s="4" t="s">
        <v>4</v>
      </c>
      <c r="B3" s="223" t="s">
        <v>253</v>
      </c>
      <c r="C3" s="223"/>
      <c r="D3" s="223"/>
      <c r="E3" s="223"/>
      <c r="F3" s="223"/>
      <c r="G3" s="223"/>
      <c r="H3" s="223"/>
      <c r="I3" s="223"/>
    </row>
    <row r="4" spans="1:10" x14ac:dyDescent="0.3">
      <c r="A4" s="4" t="s">
        <v>6</v>
      </c>
      <c r="B4" s="223" t="s">
        <v>254</v>
      </c>
      <c r="C4" s="223"/>
      <c r="D4" s="223"/>
      <c r="E4" s="223"/>
      <c r="F4" s="223"/>
      <c r="G4" s="223"/>
      <c r="H4" s="223"/>
      <c r="I4" s="223"/>
    </row>
    <row r="5" spans="1:10" ht="15.6" customHeight="1" x14ac:dyDescent="0.3">
      <c r="A5" s="4" t="s">
        <v>7</v>
      </c>
      <c r="B5" s="226" t="s">
        <v>255</v>
      </c>
      <c r="C5" s="226"/>
      <c r="D5" s="226"/>
      <c r="E5" s="226"/>
      <c r="F5" s="226"/>
      <c r="G5" s="226"/>
      <c r="H5" s="226"/>
      <c r="I5" s="226"/>
    </row>
    <row r="6" spans="1:10" x14ac:dyDescent="0.3">
      <c r="A6" s="19" t="s">
        <v>9</v>
      </c>
      <c r="B6" s="50">
        <v>1100</v>
      </c>
      <c r="C6" s="50">
        <v>1100</v>
      </c>
      <c r="D6" s="50">
        <v>1100</v>
      </c>
      <c r="E6" s="50">
        <v>1100</v>
      </c>
      <c r="F6" s="50">
        <v>1100</v>
      </c>
      <c r="G6" s="50">
        <v>1100</v>
      </c>
      <c r="H6" s="50">
        <v>1100</v>
      </c>
      <c r="I6" s="50">
        <v>1100</v>
      </c>
    </row>
    <row r="7" spans="1:10" x14ac:dyDescent="0.3">
      <c r="A7" s="19" t="s">
        <v>10</v>
      </c>
      <c r="B7" s="50" t="s">
        <v>256</v>
      </c>
      <c r="C7" s="50" t="s">
        <v>256</v>
      </c>
      <c r="D7" s="50" t="s">
        <v>256</v>
      </c>
      <c r="E7" s="50" t="s">
        <v>256</v>
      </c>
      <c r="F7" s="50" t="s">
        <v>256</v>
      </c>
      <c r="G7" s="50" t="s">
        <v>256</v>
      </c>
      <c r="H7" s="50" t="s">
        <v>256</v>
      </c>
      <c r="I7" s="50" t="s">
        <v>256</v>
      </c>
    </row>
    <row r="8" spans="1:10" x14ac:dyDescent="0.3">
      <c r="A8" s="4"/>
      <c r="B8" s="87" t="s">
        <v>12</v>
      </c>
      <c r="C8" s="87" t="s">
        <v>14</v>
      </c>
      <c r="D8" s="87" t="s">
        <v>15</v>
      </c>
      <c r="E8" s="87" t="s">
        <v>16</v>
      </c>
      <c r="F8" s="87" t="s">
        <v>51</v>
      </c>
      <c r="G8" s="87" t="s">
        <v>52</v>
      </c>
      <c r="H8" s="87" t="s">
        <v>186</v>
      </c>
      <c r="I8" s="83" t="s">
        <v>187</v>
      </c>
    </row>
    <row r="9" spans="1:10" x14ac:dyDescent="0.3">
      <c r="A9" s="13" t="s">
        <v>17</v>
      </c>
      <c r="B9" s="87">
        <v>72044910</v>
      </c>
      <c r="C9" s="87">
        <v>72044910</v>
      </c>
      <c r="D9" s="87">
        <v>72044910</v>
      </c>
      <c r="E9" s="87">
        <v>72044910</v>
      </c>
      <c r="F9" s="87">
        <v>72044910</v>
      </c>
      <c r="G9" s="87">
        <v>72044910</v>
      </c>
      <c r="H9" s="87">
        <v>72044910</v>
      </c>
      <c r="I9" s="87">
        <v>72044910</v>
      </c>
    </row>
    <row r="10" spans="1:10" x14ac:dyDescent="0.3">
      <c r="A10" s="4" t="s">
        <v>18</v>
      </c>
      <c r="B10" s="87">
        <v>1700000047</v>
      </c>
      <c r="C10" s="87" t="s">
        <v>164</v>
      </c>
      <c r="D10" s="87" t="s">
        <v>56</v>
      </c>
      <c r="E10" s="87" t="s">
        <v>195</v>
      </c>
      <c r="F10" s="87" t="s">
        <v>196</v>
      </c>
      <c r="G10" s="87" t="s">
        <v>197</v>
      </c>
      <c r="H10" s="87" t="s">
        <v>199</v>
      </c>
      <c r="I10" s="87" t="s">
        <v>200</v>
      </c>
    </row>
    <row r="11" spans="1:10" ht="62.4" x14ac:dyDescent="0.3">
      <c r="A11" s="4" t="s">
        <v>19</v>
      </c>
      <c r="B11" s="87" t="s">
        <v>251</v>
      </c>
      <c r="C11" s="87" t="s">
        <v>158</v>
      </c>
      <c r="D11" s="87" t="s">
        <v>60</v>
      </c>
      <c r="E11" s="87" t="s">
        <v>204</v>
      </c>
      <c r="F11" s="87" t="s">
        <v>205</v>
      </c>
      <c r="G11" s="87" t="s">
        <v>206</v>
      </c>
      <c r="H11" s="87" t="s">
        <v>208</v>
      </c>
      <c r="I11" s="87" t="s">
        <v>261</v>
      </c>
    </row>
    <row r="12" spans="1:10" x14ac:dyDescent="0.3">
      <c r="A12" s="4" t="s">
        <v>20</v>
      </c>
      <c r="B12" s="7">
        <v>15.9</v>
      </c>
      <c r="C12" s="81">
        <v>77.239000000000004</v>
      </c>
      <c r="D12" s="7">
        <v>79.38</v>
      </c>
      <c r="E12" s="7">
        <v>11.717000000000001</v>
      </c>
      <c r="F12" s="7">
        <v>11</v>
      </c>
      <c r="G12" s="7">
        <v>7.39</v>
      </c>
      <c r="H12" s="7">
        <v>0.18</v>
      </c>
      <c r="I12" s="7">
        <v>11.5</v>
      </c>
      <c r="J12" s="82">
        <f>SUM(B12:I12)</f>
        <v>214.30600000000001</v>
      </c>
    </row>
    <row r="13" spans="1:10" x14ac:dyDescent="0.3">
      <c r="A13" s="4" t="s">
        <v>21</v>
      </c>
      <c r="B13" s="97">
        <v>110000</v>
      </c>
      <c r="C13" s="97">
        <v>110000</v>
      </c>
      <c r="D13" s="97">
        <v>110000</v>
      </c>
      <c r="E13" s="97">
        <v>30000</v>
      </c>
      <c r="F13" s="97">
        <v>2570000</v>
      </c>
      <c r="G13" s="97">
        <v>600000</v>
      </c>
      <c r="H13" s="97">
        <v>50000</v>
      </c>
      <c r="I13" s="97">
        <v>650000</v>
      </c>
    </row>
    <row r="14" spans="1:10" x14ac:dyDescent="0.3">
      <c r="A14" s="4" t="s">
        <v>22</v>
      </c>
      <c r="B14" s="96">
        <f>B12*B13</f>
        <v>1749000</v>
      </c>
      <c r="C14" s="96">
        <f t="shared" ref="C14:I14" si="0">C12*C13</f>
        <v>8496290</v>
      </c>
      <c r="D14" s="96">
        <f t="shared" si="0"/>
        <v>8731800</v>
      </c>
      <c r="E14" s="96">
        <f t="shared" si="0"/>
        <v>351510</v>
      </c>
      <c r="F14" s="96">
        <f t="shared" si="0"/>
        <v>28270000</v>
      </c>
      <c r="G14" s="96">
        <f t="shared" si="0"/>
        <v>4434000</v>
      </c>
      <c r="H14" s="96">
        <f t="shared" si="0"/>
        <v>9000</v>
      </c>
      <c r="I14" s="96">
        <f t="shared" si="0"/>
        <v>7475000</v>
      </c>
    </row>
    <row r="15" spans="1:10" x14ac:dyDescent="0.3">
      <c r="A15" s="4" t="s">
        <v>23</v>
      </c>
      <c r="B15" s="205">
        <f>SUM(B14:I14)</f>
        <v>59516600</v>
      </c>
      <c r="C15" s="205"/>
      <c r="D15" s="205"/>
      <c r="E15" s="205"/>
      <c r="F15" s="205"/>
      <c r="G15" s="205"/>
      <c r="H15" s="205"/>
      <c r="I15" s="205"/>
    </row>
    <row r="16" spans="1:10" hidden="1" x14ac:dyDescent="0.3">
      <c r="A16" s="45"/>
      <c r="B16" s="78"/>
      <c r="C16" s="30"/>
      <c r="D16" s="30"/>
      <c r="E16" s="30"/>
      <c r="F16" s="30"/>
      <c r="G16" s="30"/>
      <c r="H16" s="30"/>
      <c r="I16" s="30"/>
    </row>
    <row r="17" spans="1:9" ht="31.2" hidden="1" x14ac:dyDescent="0.3">
      <c r="A17" s="46" t="s">
        <v>24</v>
      </c>
      <c r="B17" s="48" t="s">
        <v>25</v>
      </c>
      <c r="C17" s="48" t="s">
        <v>25</v>
      </c>
      <c r="D17" s="48" t="s">
        <v>25</v>
      </c>
      <c r="E17" s="48" t="s">
        <v>25</v>
      </c>
      <c r="F17" s="48" t="s">
        <v>25</v>
      </c>
      <c r="G17" s="48" t="s">
        <v>25</v>
      </c>
      <c r="H17" s="48" t="s">
        <v>25</v>
      </c>
      <c r="I17" s="48" t="s">
        <v>25</v>
      </c>
    </row>
    <row r="18" spans="1:9" ht="31.2" hidden="1" x14ac:dyDescent="0.3">
      <c r="A18" s="46" t="s">
        <v>27</v>
      </c>
      <c r="B18" s="48" t="s">
        <v>25</v>
      </c>
      <c r="C18" s="48" t="s">
        <v>25</v>
      </c>
      <c r="D18" s="48" t="s">
        <v>25</v>
      </c>
      <c r="E18" s="48" t="s">
        <v>25</v>
      </c>
      <c r="F18" s="48" t="s">
        <v>25</v>
      </c>
      <c r="G18" s="48" t="s">
        <v>25</v>
      </c>
      <c r="H18" s="48" t="s">
        <v>25</v>
      </c>
      <c r="I18" s="48" t="s">
        <v>25</v>
      </c>
    </row>
    <row r="19" spans="1:9" ht="31.2" hidden="1" x14ac:dyDescent="0.3">
      <c r="A19" s="46" t="s">
        <v>28</v>
      </c>
      <c r="B19" s="48" t="s">
        <v>25</v>
      </c>
      <c r="C19" s="48" t="s">
        <v>25</v>
      </c>
      <c r="D19" s="48" t="s">
        <v>25</v>
      </c>
      <c r="E19" s="48" t="s">
        <v>25</v>
      </c>
      <c r="F19" s="48" t="s">
        <v>25</v>
      </c>
      <c r="G19" s="48" t="s">
        <v>25</v>
      </c>
      <c r="H19" s="48" t="s">
        <v>25</v>
      </c>
      <c r="I19" s="48" t="s">
        <v>25</v>
      </c>
    </row>
    <row r="20" spans="1:9" hidden="1" x14ac:dyDescent="0.3">
      <c r="A20" s="46" t="s">
        <v>29</v>
      </c>
      <c r="B20" s="76" t="s">
        <v>257</v>
      </c>
      <c r="C20" s="76" t="s">
        <v>257</v>
      </c>
      <c r="D20" s="76" t="s">
        <v>257</v>
      </c>
      <c r="E20" s="76" t="s">
        <v>257</v>
      </c>
      <c r="F20" s="76" t="s">
        <v>257</v>
      </c>
      <c r="G20" s="76" t="s">
        <v>257</v>
      </c>
      <c r="H20" s="76" t="s">
        <v>257</v>
      </c>
      <c r="I20" s="76" t="s">
        <v>257</v>
      </c>
    </row>
    <row r="21" spans="1:9" hidden="1" x14ac:dyDescent="0.3">
      <c r="A21" s="46" t="s">
        <v>31</v>
      </c>
      <c r="B21" s="76" t="s">
        <v>258</v>
      </c>
      <c r="C21" s="76" t="s">
        <v>258</v>
      </c>
      <c r="D21" s="76" t="s">
        <v>258</v>
      </c>
      <c r="E21" s="76" t="s">
        <v>258</v>
      </c>
      <c r="F21" s="76" t="s">
        <v>258</v>
      </c>
      <c r="G21" s="76" t="s">
        <v>258</v>
      </c>
      <c r="H21" s="76" t="s">
        <v>258</v>
      </c>
      <c r="I21" s="76" t="s">
        <v>258</v>
      </c>
    </row>
    <row r="22" spans="1:9" ht="31.2" hidden="1" x14ac:dyDescent="0.3">
      <c r="A22" s="46" t="s">
        <v>33</v>
      </c>
      <c r="B22" s="48" t="s">
        <v>34</v>
      </c>
      <c r="C22" s="48" t="s">
        <v>34</v>
      </c>
      <c r="D22" s="48" t="s">
        <v>34</v>
      </c>
      <c r="E22" s="48" t="s">
        <v>34</v>
      </c>
      <c r="F22" s="48" t="s">
        <v>34</v>
      </c>
      <c r="G22" s="48" t="s">
        <v>34</v>
      </c>
      <c r="H22" s="48" t="s">
        <v>34</v>
      </c>
      <c r="I22" s="48" t="s">
        <v>34</v>
      </c>
    </row>
    <row r="23" spans="1:9" ht="31.2" hidden="1" x14ac:dyDescent="0.3">
      <c r="A23" s="46" t="s">
        <v>36</v>
      </c>
      <c r="B23" s="48" t="s">
        <v>34</v>
      </c>
      <c r="C23" s="48" t="s">
        <v>34</v>
      </c>
      <c r="D23" s="48" t="s">
        <v>34</v>
      </c>
      <c r="E23" s="48" t="s">
        <v>34</v>
      </c>
      <c r="F23" s="48" t="s">
        <v>34</v>
      </c>
      <c r="G23" s="48" t="s">
        <v>34</v>
      </c>
      <c r="H23" s="48" t="s">
        <v>34</v>
      </c>
      <c r="I23" s="48" t="s">
        <v>34</v>
      </c>
    </row>
    <row r="24" spans="1:9" ht="31.2" hidden="1" x14ac:dyDescent="0.3">
      <c r="A24" s="46" t="s">
        <v>37</v>
      </c>
      <c r="B24" s="48" t="s">
        <v>139</v>
      </c>
      <c r="C24" s="48" t="s">
        <v>139</v>
      </c>
      <c r="D24" s="48" t="s">
        <v>139</v>
      </c>
      <c r="E24" s="48" t="s">
        <v>139</v>
      </c>
      <c r="F24" s="48" t="s">
        <v>139</v>
      </c>
      <c r="G24" s="48" t="s">
        <v>139</v>
      </c>
      <c r="H24" s="48" t="s">
        <v>139</v>
      </c>
      <c r="I24" s="48" t="s">
        <v>139</v>
      </c>
    </row>
    <row r="25" spans="1:9" hidden="1" x14ac:dyDescent="0.3">
      <c r="A25" s="46" t="s">
        <v>38</v>
      </c>
      <c r="B25" s="76" t="s">
        <v>259</v>
      </c>
      <c r="C25" s="76" t="s">
        <v>259</v>
      </c>
      <c r="D25" s="76" t="s">
        <v>259</v>
      </c>
      <c r="E25" s="76" t="s">
        <v>259</v>
      </c>
      <c r="F25" s="76" t="s">
        <v>259</v>
      </c>
      <c r="G25" s="76" t="s">
        <v>259</v>
      </c>
      <c r="H25" s="76" t="s">
        <v>259</v>
      </c>
      <c r="I25" s="76" t="s">
        <v>259</v>
      </c>
    </row>
    <row r="26" spans="1:9" hidden="1" x14ac:dyDescent="0.3">
      <c r="A26" s="46" t="s">
        <v>40</v>
      </c>
      <c r="B26" s="46"/>
      <c r="C26" s="47"/>
      <c r="D26" s="47"/>
      <c r="E26" s="47"/>
      <c r="F26" s="47"/>
      <c r="G26" s="47"/>
      <c r="H26" s="47"/>
      <c r="I26" s="47"/>
    </row>
  </sheetData>
  <mergeCells count="6">
    <mergeCell ref="B15:I15"/>
    <mergeCell ref="B1:I1"/>
    <mergeCell ref="B2:I2"/>
    <mergeCell ref="B3:I3"/>
    <mergeCell ref="B4:I4"/>
    <mergeCell ref="B5:I5"/>
  </mergeCells>
  <hyperlinks>
    <hyperlink ref="B5" r:id="rId1"/>
  </hyperlinks>
  <pageMargins left="0.7" right="0.7" top="0.75" bottom="0.75" header="0.3" footer="0.3"/>
  <ignoredErrors>
    <ignoredError sqref="C10:G10 H10:I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6"/>
  <sheetViews>
    <sheetView topLeftCell="A3" zoomScaleNormal="100" workbookViewId="0">
      <selection activeCell="B15" sqref="B15:L15"/>
    </sheetView>
  </sheetViews>
  <sheetFormatPr defaultColWidth="9.109375" defaultRowHeight="15.6" x14ac:dyDescent="0.3"/>
  <cols>
    <col min="1" max="1" width="27.6640625" style="34" customWidth="1"/>
    <col min="2" max="12" width="26.109375" style="34" customWidth="1"/>
    <col min="13" max="13" width="18.33203125" style="34" customWidth="1"/>
    <col min="14" max="16384" width="9.109375" style="34"/>
  </cols>
  <sheetData>
    <row r="1" spans="1:13" x14ac:dyDescent="0.3">
      <c r="A1" s="4" t="s">
        <v>0</v>
      </c>
      <c r="B1" s="194" t="s">
        <v>189</v>
      </c>
      <c r="C1" s="195"/>
      <c r="D1" s="195"/>
      <c r="E1" s="195"/>
      <c r="F1" s="195"/>
      <c r="G1" s="195"/>
      <c r="H1" s="195"/>
      <c r="I1" s="195"/>
      <c r="J1" s="195"/>
      <c r="K1" s="195"/>
      <c r="L1" s="196"/>
    </row>
    <row r="2" spans="1:13" ht="31.2" x14ac:dyDescent="0.3">
      <c r="A2" s="4" t="s">
        <v>106</v>
      </c>
      <c r="B2" s="197" t="s">
        <v>190</v>
      </c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1:13" x14ac:dyDescent="0.3">
      <c r="A3" s="4" t="s">
        <v>4</v>
      </c>
      <c r="B3" s="194" t="s">
        <v>191</v>
      </c>
      <c r="C3" s="195"/>
      <c r="D3" s="195"/>
      <c r="E3" s="195"/>
      <c r="F3" s="195"/>
      <c r="G3" s="195"/>
      <c r="H3" s="195"/>
      <c r="I3" s="195"/>
      <c r="J3" s="195"/>
      <c r="K3" s="195"/>
      <c r="L3" s="196"/>
    </row>
    <row r="4" spans="1:13" ht="31.2" x14ac:dyDescent="0.3">
      <c r="A4" s="4" t="s">
        <v>6</v>
      </c>
      <c r="B4" s="194" t="s">
        <v>192</v>
      </c>
      <c r="C4" s="195"/>
      <c r="D4" s="195"/>
      <c r="E4" s="195"/>
      <c r="F4" s="195"/>
      <c r="G4" s="195"/>
      <c r="H4" s="195"/>
      <c r="I4" s="195"/>
      <c r="J4" s="195"/>
      <c r="K4" s="195"/>
      <c r="L4" s="196"/>
    </row>
    <row r="5" spans="1:13" x14ac:dyDescent="0.3">
      <c r="A5" s="4" t="s">
        <v>7</v>
      </c>
      <c r="B5" s="200" t="s">
        <v>193</v>
      </c>
      <c r="C5" s="201"/>
      <c r="D5" s="201"/>
      <c r="E5" s="201"/>
      <c r="F5" s="201"/>
      <c r="G5" s="201"/>
      <c r="H5" s="201"/>
      <c r="I5" s="201"/>
      <c r="J5" s="201"/>
      <c r="K5" s="201"/>
      <c r="L5" s="202"/>
    </row>
    <row r="6" spans="1:13" x14ac:dyDescent="0.3">
      <c r="A6" s="19" t="s">
        <v>9</v>
      </c>
      <c r="B6" s="50" t="s">
        <v>165</v>
      </c>
      <c r="C6" s="50" t="s">
        <v>165</v>
      </c>
      <c r="D6" s="50" t="s">
        <v>165</v>
      </c>
      <c r="E6" s="50" t="s">
        <v>165</v>
      </c>
      <c r="F6" s="50" t="s">
        <v>165</v>
      </c>
      <c r="G6" s="50" t="s">
        <v>165</v>
      </c>
      <c r="H6" s="50" t="s">
        <v>165</v>
      </c>
      <c r="I6" s="50" t="s">
        <v>165</v>
      </c>
      <c r="J6" s="50" t="s">
        <v>165</v>
      </c>
      <c r="K6" s="50" t="s">
        <v>165</v>
      </c>
      <c r="L6" s="50" t="s">
        <v>165</v>
      </c>
    </row>
    <row r="7" spans="1:13" x14ac:dyDescent="0.3">
      <c r="A7" s="19" t="s">
        <v>10</v>
      </c>
      <c r="B7" s="50" t="s">
        <v>194</v>
      </c>
      <c r="C7" s="50" t="s">
        <v>194</v>
      </c>
      <c r="D7" s="50" t="s">
        <v>194</v>
      </c>
      <c r="E7" s="50" t="s">
        <v>194</v>
      </c>
      <c r="F7" s="50" t="s">
        <v>194</v>
      </c>
      <c r="G7" s="50" t="s">
        <v>194</v>
      </c>
      <c r="H7" s="50" t="s">
        <v>194</v>
      </c>
      <c r="I7" s="50" t="s">
        <v>194</v>
      </c>
      <c r="J7" s="50" t="s">
        <v>194</v>
      </c>
      <c r="K7" s="50" t="s">
        <v>194</v>
      </c>
      <c r="L7" s="50" t="s">
        <v>194</v>
      </c>
    </row>
    <row r="8" spans="1:13" x14ac:dyDescent="0.3">
      <c r="A8" s="4"/>
      <c r="B8" s="75" t="s">
        <v>12</v>
      </c>
      <c r="C8" s="75" t="s">
        <v>13</v>
      </c>
      <c r="D8" s="75" t="s">
        <v>14</v>
      </c>
      <c r="E8" s="75" t="s">
        <v>15</v>
      </c>
      <c r="F8" s="75" t="s">
        <v>16</v>
      </c>
      <c r="G8" s="75" t="s">
        <v>51</v>
      </c>
      <c r="H8" s="75" t="s">
        <v>52</v>
      </c>
      <c r="I8" s="75" t="s">
        <v>177</v>
      </c>
      <c r="J8" s="75" t="s">
        <v>186</v>
      </c>
      <c r="K8" s="75" t="s">
        <v>187</v>
      </c>
      <c r="L8" s="75" t="s">
        <v>188</v>
      </c>
    </row>
    <row r="9" spans="1:13" x14ac:dyDescent="0.3">
      <c r="A9" s="13" t="s">
        <v>17</v>
      </c>
      <c r="B9" s="57">
        <v>72044910</v>
      </c>
      <c r="C9" s="57">
        <v>72044910</v>
      </c>
      <c r="D9" s="57">
        <v>72044910</v>
      </c>
      <c r="E9" s="57">
        <v>72044910</v>
      </c>
      <c r="F9" s="57">
        <v>72044910</v>
      </c>
      <c r="G9" s="57">
        <v>72044910</v>
      </c>
      <c r="H9" s="57">
        <v>72044910</v>
      </c>
      <c r="I9" s="57">
        <v>72044910</v>
      </c>
      <c r="J9" s="57">
        <v>72044910</v>
      </c>
      <c r="K9" s="57">
        <v>72044910</v>
      </c>
      <c r="L9" s="57">
        <v>72044910</v>
      </c>
    </row>
    <row r="10" spans="1:13" ht="29.4" customHeight="1" x14ac:dyDescent="0.3">
      <c r="A10" s="4" t="s">
        <v>18</v>
      </c>
      <c r="B10" s="57">
        <v>1700000005</v>
      </c>
      <c r="C10" s="57" t="s">
        <v>56</v>
      </c>
      <c r="D10" s="57" t="s">
        <v>195</v>
      </c>
      <c r="E10" s="57" t="s">
        <v>196</v>
      </c>
      <c r="F10" s="57" t="s">
        <v>197</v>
      </c>
      <c r="G10" s="57" t="s">
        <v>198</v>
      </c>
      <c r="H10" s="57" t="s">
        <v>199</v>
      </c>
      <c r="I10" s="57" t="s">
        <v>200</v>
      </c>
      <c r="J10" s="57" t="s">
        <v>201</v>
      </c>
      <c r="K10" s="57" t="s">
        <v>202</v>
      </c>
      <c r="L10" s="57" t="s">
        <v>203</v>
      </c>
    </row>
    <row r="11" spans="1:13" ht="47.25" customHeight="1" x14ac:dyDescent="0.3">
      <c r="A11" s="4" t="s">
        <v>19</v>
      </c>
      <c r="B11" s="57" t="s">
        <v>58</v>
      </c>
      <c r="C11" s="57" t="s">
        <v>60</v>
      </c>
      <c r="D11" s="57" t="s">
        <v>204</v>
      </c>
      <c r="E11" s="57" t="s">
        <v>205</v>
      </c>
      <c r="F11" s="57" t="s">
        <v>206</v>
      </c>
      <c r="G11" s="57" t="s">
        <v>207</v>
      </c>
      <c r="H11" s="57" t="s">
        <v>208</v>
      </c>
      <c r="I11" s="57" t="s">
        <v>209</v>
      </c>
      <c r="J11" s="57" t="s">
        <v>210</v>
      </c>
      <c r="K11" s="57" t="s">
        <v>211</v>
      </c>
      <c r="L11" s="57" t="s">
        <v>212</v>
      </c>
    </row>
    <row r="12" spans="1:13" x14ac:dyDescent="0.3">
      <c r="A12" s="4" t="s">
        <v>20</v>
      </c>
      <c r="B12" s="7">
        <v>53.199999999999989</v>
      </c>
      <c r="C12" s="7">
        <v>4.6859999999999999</v>
      </c>
      <c r="D12" s="95">
        <v>5.7149999999999999</v>
      </c>
      <c r="E12" s="95">
        <v>16.693000000000001</v>
      </c>
      <c r="F12" s="7">
        <v>8.907</v>
      </c>
      <c r="G12" s="95">
        <v>0.155</v>
      </c>
      <c r="H12" s="7">
        <v>0.66</v>
      </c>
      <c r="I12" s="7">
        <v>0.23799999999999999</v>
      </c>
      <c r="J12" s="95">
        <v>7.9000000000000001E-2</v>
      </c>
      <c r="K12" s="95">
        <v>3.5409999999999999</v>
      </c>
      <c r="L12" s="7">
        <v>8.4000000000000005E-2</v>
      </c>
      <c r="M12" s="63">
        <f>SUM(B12:L12)</f>
        <v>93.95799999999997</v>
      </c>
    </row>
    <row r="13" spans="1:13" x14ac:dyDescent="0.3">
      <c r="A13" s="4" t="s">
        <v>21</v>
      </c>
      <c r="B13" s="97">
        <v>120000</v>
      </c>
      <c r="C13" s="97">
        <v>110000</v>
      </c>
      <c r="D13" s="97">
        <v>30000</v>
      </c>
      <c r="E13" s="97">
        <v>2570000</v>
      </c>
      <c r="F13" s="97">
        <v>600000</v>
      </c>
      <c r="G13" s="97">
        <v>1500000</v>
      </c>
      <c r="H13" s="97">
        <v>50000</v>
      </c>
      <c r="I13" s="97">
        <v>650000</v>
      </c>
      <c r="J13" s="97">
        <v>2570000</v>
      </c>
      <c r="K13" s="97">
        <v>2570000</v>
      </c>
      <c r="L13" s="97">
        <v>850000</v>
      </c>
    </row>
    <row r="14" spans="1:13" x14ac:dyDescent="0.3">
      <c r="A14" s="4" t="s">
        <v>22</v>
      </c>
      <c r="B14" s="96">
        <f>B12*B13</f>
        <v>6383999.9999999991</v>
      </c>
      <c r="C14" s="96">
        <f t="shared" ref="C14:L14" si="0">C12*C13</f>
        <v>515460</v>
      </c>
      <c r="D14" s="96">
        <f t="shared" si="0"/>
        <v>171450</v>
      </c>
      <c r="E14" s="96">
        <f t="shared" si="0"/>
        <v>42901010</v>
      </c>
      <c r="F14" s="96">
        <f t="shared" si="0"/>
        <v>5344200</v>
      </c>
      <c r="G14" s="96">
        <f t="shared" si="0"/>
        <v>232500</v>
      </c>
      <c r="H14" s="96">
        <f t="shared" si="0"/>
        <v>33000</v>
      </c>
      <c r="I14" s="96">
        <f t="shared" si="0"/>
        <v>154700</v>
      </c>
      <c r="J14" s="96">
        <f t="shared" si="0"/>
        <v>203030</v>
      </c>
      <c r="K14" s="96">
        <f t="shared" si="0"/>
        <v>9100370</v>
      </c>
      <c r="L14" s="96">
        <f t="shared" si="0"/>
        <v>71400</v>
      </c>
    </row>
    <row r="15" spans="1:13" x14ac:dyDescent="0.3">
      <c r="A15" s="4" t="s">
        <v>23</v>
      </c>
      <c r="B15" s="191">
        <f>SUM(B14:L14)</f>
        <v>65111120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</row>
    <row r="16" spans="1:13" hidden="1" x14ac:dyDescent="0.3">
      <c r="A16" s="4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31.2" hidden="1" x14ac:dyDescent="0.3">
      <c r="A17" s="46" t="s">
        <v>24</v>
      </c>
      <c r="B17" s="48" t="s">
        <v>25</v>
      </c>
      <c r="C17" s="48" t="s">
        <v>25</v>
      </c>
      <c r="D17" s="48" t="s">
        <v>25</v>
      </c>
      <c r="E17" s="48" t="s">
        <v>25</v>
      </c>
      <c r="F17" s="48" t="s">
        <v>25</v>
      </c>
      <c r="G17" s="48" t="s">
        <v>25</v>
      </c>
      <c r="H17" s="48" t="s">
        <v>25</v>
      </c>
      <c r="I17" s="48" t="s">
        <v>25</v>
      </c>
      <c r="J17" s="48" t="s">
        <v>25</v>
      </c>
      <c r="K17" s="48" t="s">
        <v>25</v>
      </c>
      <c r="L17" s="48" t="s">
        <v>25</v>
      </c>
    </row>
    <row r="18" spans="1:12" ht="31.2" hidden="1" x14ac:dyDescent="0.3">
      <c r="A18" s="46" t="s">
        <v>27</v>
      </c>
      <c r="B18" s="48" t="s">
        <v>25</v>
      </c>
      <c r="C18" s="48" t="s">
        <v>25</v>
      </c>
      <c r="D18" s="48" t="s">
        <v>25</v>
      </c>
      <c r="E18" s="48" t="s">
        <v>25</v>
      </c>
      <c r="F18" s="48" t="s">
        <v>25</v>
      </c>
      <c r="G18" s="48" t="s">
        <v>25</v>
      </c>
      <c r="H18" s="48" t="s">
        <v>25</v>
      </c>
      <c r="I18" s="48" t="s">
        <v>25</v>
      </c>
      <c r="J18" s="48" t="s">
        <v>25</v>
      </c>
      <c r="K18" s="48" t="s">
        <v>25</v>
      </c>
      <c r="L18" s="48" t="s">
        <v>25</v>
      </c>
    </row>
    <row r="19" spans="1:12" ht="31.2" hidden="1" x14ac:dyDescent="0.3">
      <c r="A19" s="46" t="s">
        <v>28</v>
      </c>
      <c r="B19" s="48" t="s">
        <v>25</v>
      </c>
      <c r="C19" s="48" t="s">
        <v>25</v>
      </c>
      <c r="D19" s="48" t="s">
        <v>25</v>
      </c>
      <c r="E19" s="48" t="s">
        <v>25</v>
      </c>
      <c r="F19" s="48" t="s">
        <v>25</v>
      </c>
      <c r="G19" s="48" t="s">
        <v>25</v>
      </c>
      <c r="H19" s="48" t="s">
        <v>25</v>
      </c>
      <c r="I19" s="48" t="s">
        <v>25</v>
      </c>
      <c r="J19" s="48" t="s">
        <v>25</v>
      </c>
      <c r="K19" s="48" t="s">
        <v>25</v>
      </c>
      <c r="L19" s="48" t="s">
        <v>25</v>
      </c>
    </row>
    <row r="20" spans="1:12" hidden="1" x14ac:dyDescent="0.3">
      <c r="A20" s="46" t="s">
        <v>29</v>
      </c>
      <c r="B20" s="59" t="s">
        <v>30</v>
      </c>
      <c r="C20" s="59" t="s">
        <v>30</v>
      </c>
      <c r="D20" s="59" t="s">
        <v>30</v>
      </c>
      <c r="E20" s="59" t="s">
        <v>30</v>
      </c>
      <c r="F20" s="59" t="s">
        <v>30</v>
      </c>
      <c r="G20" s="59" t="s">
        <v>30</v>
      </c>
      <c r="H20" s="59" t="s">
        <v>30</v>
      </c>
      <c r="I20" s="59" t="s">
        <v>30</v>
      </c>
      <c r="J20" s="59" t="s">
        <v>30</v>
      </c>
      <c r="K20" s="59" t="s">
        <v>30</v>
      </c>
      <c r="L20" s="59" t="s">
        <v>30</v>
      </c>
    </row>
    <row r="21" spans="1:12" hidden="1" x14ac:dyDescent="0.3">
      <c r="A21" s="46" t="s">
        <v>31</v>
      </c>
      <c r="B21" s="48" t="s">
        <v>32</v>
      </c>
      <c r="C21" s="48" t="s">
        <v>32</v>
      </c>
      <c r="D21" s="48" t="s">
        <v>32</v>
      </c>
      <c r="E21" s="48" t="s">
        <v>32</v>
      </c>
      <c r="F21" s="48" t="s">
        <v>32</v>
      </c>
      <c r="G21" s="48" t="s">
        <v>32</v>
      </c>
      <c r="H21" s="48" t="s">
        <v>32</v>
      </c>
      <c r="I21" s="48" t="s">
        <v>32</v>
      </c>
      <c r="J21" s="48" t="s">
        <v>32</v>
      </c>
      <c r="K21" s="48" t="s">
        <v>32</v>
      </c>
      <c r="L21" s="48" t="s">
        <v>32</v>
      </c>
    </row>
    <row r="22" spans="1:12" ht="31.2" hidden="1" x14ac:dyDescent="0.3">
      <c r="A22" s="46" t="s">
        <v>33</v>
      </c>
      <c r="B22" s="48" t="s">
        <v>34</v>
      </c>
      <c r="C22" s="48" t="s">
        <v>34</v>
      </c>
      <c r="D22" s="48" t="s">
        <v>34</v>
      </c>
      <c r="E22" s="48" t="s">
        <v>34</v>
      </c>
      <c r="F22" s="48" t="s">
        <v>34</v>
      </c>
      <c r="G22" s="48" t="s">
        <v>34</v>
      </c>
      <c r="H22" s="48" t="s">
        <v>34</v>
      </c>
      <c r="I22" s="48" t="s">
        <v>34</v>
      </c>
      <c r="J22" s="48" t="s">
        <v>34</v>
      </c>
      <c r="K22" s="48" t="s">
        <v>34</v>
      </c>
      <c r="L22" s="48" t="s">
        <v>34</v>
      </c>
    </row>
    <row r="23" spans="1:12" ht="31.2" hidden="1" x14ac:dyDescent="0.3">
      <c r="A23" s="46" t="s">
        <v>36</v>
      </c>
      <c r="B23" s="48" t="s">
        <v>34</v>
      </c>
      <c r="C23" s="48" t="s">
        <v>34</v>
      </c>
      <c r="D23" s="48" t="s">
        <v>34</v>
      </c>
      <c r="E23" s="48" t="s">
        <v>34</v>
      </c>
      <c r="F23" s="48" t="s">
        <v>34</v>
      </c>
      <c r="G23" s="48" t="s">
        <v>34</v>
      </c>
      <c r="H23" s="48" t="s">
        <v>34</v>
      </c>
      <c r="I23" s="48" t="s">
        <v>34</v>
      </c>
      <c r="J23" s="48" t="s">
        <v>34</v>
      </c>
      <c r="K23" s="48" t="s">
        <v>34</v>
      </c>
      <c r="L23" s="48" t="s">
        <v>34</v>
      </c>
    </row>
    <row r="24" spans="1:12" ht="31.2" hidden="1" x14ac:dyDescent="0.3">
      <c r="A24" s="46" t="s">
        <v>37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idden="1" x14ac:dyDescent="0.3">
      <c r="A25" s="46" t="s">
        <v>38</v>
      </c>
      <c r="B25" s="59" t="s">
        <v>182</v>
      </c>
      <c r="C25" s="59" t="s">
        <v>182</v>
      </c>
      <c r="D25" s="59" t="s">
        <v>182</v>
      </c>
      <c r="E25" s="59" t="s">
        <v>182</v>
      </c>
      <c r="F25" s="59" t="s">
        <v>182</v>
      </c>
      <c r="G25" s="59" t="s">
        <v>182</v>
      </c>
      <c r="H25" s="59" t="s">
        <v>182</v>
      </c>
      <c r="I25" s="59" t="s">
        <v>182</v>
      </c>
      <c r="J25" s="59" t="s">
        <v>182</v>
      </c>
      <c r="K25" s="59" t="s">
        <v>182</v>
      </c>
      <c r="L25" s="59" t="s">
        <v>182</v>
      </c>
    </row>
    <row r="26" spans="1:12" hidden="1" x14ac:dyDescent="0.3">
      <c r="A26" s="46" t="s">
        <v>40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</sheetData>
  <mergeCells count="6">
    <mergeCell ref="B15:L15"/>
    <mergeCell ref="B2:L2"/>
    <mergeCell ref="B1:L1"/>
    <mergeCell ref="B3:L3"/>
    <mergeCell ref="B4:L4"/>
    <mergeCell ref="B5:L5"/>
  </mergeCells>
  <hyperlinks>
    <hyperlink ref="B5" r:id="rId1"/>
  </hyperlinks>
  <pageMargins left="0.7" right="0.7" top="0.75" bottom="0.75" header="0.3" footer="0.3"/>
  <ignoredErrors>
    <ignoredError sqref="B6:B7 D6:L7 C6:C7 C10:L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workbookViewId="0">
      <selection activeCell="B15" sqref="B15:C15"/>
    </sheetView>
  </sheetViews>
  <sheetFormatPr defaultColWidth="9.109375" defaultRowHeight="15.6" x14ac:dyDescent="0.3"/>
  <cols>
    <col min="1" max="1" width="28.44140625" style="34" customWidth="1"/>
    <col min="2" max="3" width="28.88671875" style="34" customWidth="1"/>
    <col min="4" max="4" width="18.44140625" style="34" customWidth="1"/>
    <col min="5" max="16384" width="9.109375" style="34"/>
  </cols>
  <sheetData>
    <row r="1" spans="1:4" x14ac:dyDescent="0.3">
      <c r="A1" s="4" t="s">
        <v>0</v>
      </c>
      <c r="B1" s="194" t="s">
        <v>216</v>
      </c>
      <c r="C1" s="196"/>
    </row>
    <row r="2" spans="1:4" ht="31.2" x14ac:dyDescent="0.3">
      <c r="A2" s="4" t="s">
        <v>106</v>
      </c>
      <c r="B2" s="197" t="s">
        <v>215</v>
      </c>
      <c r="C2" s="199"/>
    </row>
    <row r="3" spans="1:4" x14ac:dyDescent="0.3">
      <c r="A3" s="4" t="s">
        <v>4</v>
      </c>
      <c r="B3" s="194" t="s">
        <v>214</v>
      </c>
      <c r="C3" s="196"/>
    </row>
    <row r="4" spans="1:4" ht="31.2" x14ac:dyDescent="0.3">
      <c r="A4" s="4" t="s">
        <v>6</v>
      </c>
      <c r="B4" s="194" t="s">
        <v>217</v>
      </c>
      <c r="C4" s="196"/>
    </row>
    <row r="5" spans="1:4" x14ac:dyDescent="0.3">
      <c r="A5" s="4" t="s">
        <v>7</v>
      </c>
      <c r="B5" s="200" t="s">
        <v>218</v>
      </c>
      <c r="C5" s="202"/>
    </row>
    <row r="6" spans="1:4" x14ac:dyDescent="0.3">
      <c r="A6" s="19" t="s">
        <v>9</v>
      </c>
      <c r="B6" s="50">
        <v>1900</v>
      </c>
      <c r="C6" s="50">
        <v>1900</v>
      </c>
    </row>
    <row r="7" spans="1:4" x14ac:dyDescent="0.3">
      <c r="A7" s="19" t="s">
        <v>10</v>
      </c>
      <c r="B7" s="50" t="s">
        <v>219</v>
      </c>
      <c r="C7" s="50" t="s">
        <v>219</v>
      </c>
    </row>
    <row r="8" spans="1:4" x14ac:dyDescent="0.3">
      <c r="A8" s="4"/>
      <c r="B8" s="75" t="s">
        <v>12</v>
      </c>
      <c r="C8" s="75" t="s">
        <v>13</v>
      </c>
    </row>
    <row r="9" spans="1:4" x14ac:dyDescent="0.3">
      <c r="A9" s="13" t="s">
        <v>17</v>
      </c>
      <c r="B9" s="57">
        <v>72044910</v>
      </c>
      <c r="C9" s="57">
        <v>72044910</v>
      </c>
    </row>
    <row r="10" spans="1:4" x14ac:dyDescent="0.3">
      <c r="A10" s="4" t="s">
        <v>18</v>
      </c>
      <c r="B10" s="57" t="s">
        <v>53</v>
      </c>
      <c r="C10" s="57">
        <v>1700000013</v>
      </c>
    </row>
    <row r="11" spans="1:4" x14ac:dyDescent="0.3">
      <c r="A11" s="4" t="s">
        <v>19</v>
      </c>
      <c r="B11" s="57" t="s">
        <v>155</v>
      </c>
      <c r="C11" s="57" t="s">
        <v>156</v>
      </c>
    </row>
    <row r="12" spans="1:4" x14ac:dyDescent="0.3">
      <c r="A12" s="4" t="s">
        <v>20</v>
      </c>
      <c r="B12" s="7">
        <v>423.41199999999998</v>
      </c>
      <c r="C12" s="7">
        <v>29.880000000000074</v>
      </c>
      <c r="D12" s="63">
        <f>SUM(B12:C12)</f>
        <v>453.29200000000003</v>
      </c>
    </row>
    <row r="13" spans="1:4" x14ac:dyDescent="0.3">
      <c r="A13" s="4" t="s">
        <v>21</v>
      </c>
      <c r="B13" s="97">
        <v>120000</v>
      </c>
      <c r="C13" s="97">
        <v>120000</v>
      </c>
    </row>
    <row r="14" spans="1:4" x14ac:dyDescent="0.3">
      <c r="A14" s="4" t="s">
        <v>22</v>
      </c>
      <c r="B14" s="96">
        <f>B12*B13</f>
        <v>50809440</v>
      </c>
      <c r="C14" s="96">
        <f>C12*C13</f>
        <v>3585600.0000000088</v>
      </c>
    </row>
    <row r="15" spans="1:4" x14ac:dyDescent="0.3">
      <c r="A15" s="4" t="s">
        <v>23</v>
      </c>
      <c r="B15" s="191">
        <f>SUM(B14:C14)</f>
        <v>54395040.000000007</v>
      </c>
      <c r="C15" s="193"/>
    </row>
    <row r="16" spans="1:4" hidden="1" x14ac:dyDescent="0.3">
      <c r="A16" s="45"/>
      <c r="B16" s="30"/>
      <c r="C16" s="30"/>
    </row>
    <row r="17" spans="1:3" ht="31.2" hidden="1" x14ac:dyDescent="0.3">
      <c r="A17" s="46" t="s">
        <v>24</v>
      </c>
      <c r="B17" s="48" t="s">
        <v>25</v>
      </c>
      <c r="C17" s="48" t="s">
        <v>25</v>
      </c>
    </row>
    <row r="18" spans="1:3" ht="31.2" hidden="1" x14ac:dyDescent="0.3">
      <c r="A18" s="46" t="s">
        <v>27</v>
      </c>
      <c r="B18" s="48" t="s">
        <v>25</v>
      </c>
      <c r="C18" s="48" t="s">
        <v>25</v>
      </c>
    </row>
    <row r="19" spans="1:3" ht="31.2" hidden="1" x14ac:dyDescent="0.3">
      <c r="A19" s="46" t="s">
        <v>28</v>
      </c>
      <c r="B19" s="48" t="s">
        <v>25</v>
      </c>
      <c r="C19" s="48" t="s">
        <v>25</v>
      </c>
    </row>
    <row r="20" spans="1:3" hidden="1" x14ac:dyDescent="0.3">
      <c r="A20" s="46" t="s">
        <v>29</v>
      </c>
      <c r="B20" s="59" t="s">
        <v>30</v>
      </c>
      <c r="C20" s="59" t="s">
        <v>30</v>
      </c>
    </row>
    <row r="21" spans="1:3" hidden="1" x14ac:dyDescent="0.3">
      <c r="A21" s="46" t="s">
        <v>31</v>
      </c>
      <c r="B21" s="48" t="s">
        <v>32</v>
      </c>
      <c r="C21" s="48" t="s">
        <v>32</v>
      </c>
    </row>
    <row r="22" spans="1:3" ht="31.2" hidden="1" x14ac:dyDescent="0.3">
      <c r="A22" s="46" t="s">
        <v>33</v>
      </c>
      <c r="B22" s="48" t="s">
        <v>34</v>
      </c>
      <c r="C22" s="48" t="s">
        <v>34</v>
      </c>
    </row>
    <row r="23" spans="1:3" ht="31.2" hidden="1" x14ac:dyDescent="0.3">
      <c r="A23" s="46" t="s">
        <v>36</v>
      </c>
      <c r="B23" s="48" t="s">
        <v>34</v>
      </c>
      <c r="C23" s="48" t="s">
        <v>34</v>
      </c>
    </row>
    <row r="24" spans="1:3" ht="31.2" hidden="1" x14ac:dyDescent="0.3">
      <c r="A24" s="46" t="s">
        <v>37</v>
      </c>
      <c r="B24" s="48"/>
      <c r="C24" s="48"/>
    </row>
    <row r="25" spans="1:3" hidden="1" x14ac:dyDescent="0.3">
      <c r="A25" s="46" t="s">
        <v>38</v>
      </c>
      <c r="B25" s="59" t="s">
        <v>182</v>
      </c>
      <c r="C25" s="59" t="s">
        <v>182</v>
      </c>
    </row>
    <row r="26" spans="1:3" hidden="1" x14ac:dyDescent="0.3">
      <c r="A26" s="46" t="s">
        <v>40</v>
      </c>
      <c r="B26" s="47"/>
      <c r="C26" s="47"/>
    </row>
  </sheetData>
  <mergeCells count="6">
    <mergeCell ref="B1:C1"/>
    <mergeCell ref="B15:C15"/>
    <mergeCell ref="B5:C5"/>
    <mergeCell ref="B4:C4"/>
    <mergeCell ref="B3:C3"/>
    <mergeCell ref="B2:C2"/>
  </mergeCells>
  <hyperlinks>
    <hyperlink ref="B5" r:id="rId1"/>
  </hyperlinks>
  <pageMargins left="0.7" right="0.7" top="0.75" bottom="0.75" header="0.3" footer="0.3"/>
  <ignoredErrors>
    <ignoredError sqref="B10:C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6"/>
  <sheetViews>
    <sheetView workbookViewId="0">
      <selection activeCell="B15" sqref="B15:F15"/>
    </sheetView>
  </sheetViews>
  <sheetFormatPr defaultColWidth="31.6640625" defaultRowHeight="15.6" x14ac:dyDescent="0.3"/>
  <cols>
    <col min="1" max="1" width="31.6640625" style="2"/>
    <col min="2" max="2" width="25.6640625" style="2" customWidth="1"/>
    <col min="3" max="3" width="26.33203125" style="2" customWidth="1"/>
    <col min="4" max="6" width="25.6640625" style="2" customWidth="1"/>
    <col min="7" max="7" width="26.88671875" style="2" customWidth="1"/>
    <col min="8" max="9" width="25.6640625" style="2" customWidth="1"/>
    <col min="10" max="16384" width="31.6640625" style="2"/>
  </cols>
  <sheetData>
    <row r="1" spans="1:10" x14ac:dyDescent="0.3">
      <c r="A1" s="1" t="s">
        <v>0</v>
      </c>
      <c r="B1" s="206" t="s">
        <v>1</v>
      </c>
      <c r="C1" s="206"/>
      <c r="D1" s="206"/>
      <c r="E1" s="206"/>
      <c r="F1" s="206"/>
      <c r="G1" s="206" t="s">
        <v>1</v>
      </c>
      <c r="H1" s="206"/>
      <c r="I1" s="206"/>
    </row>
    <row r="2" spans="1:10" ht="31.2" x14ac:dyDescent="0.3">
      <c r="A2" s="1" t="s">
        <v>2</v>
      </c>
      <c r="B2" s="207" t="s">
        <v>3</v>
      </c>
      <c r="C2" s="207"/>
      <c r="D2" s="207"/>
      <c r="E2" s="207"/>
      <c r="F2" s="207"/>
      <c r="G2" s="207" t="s">
        <v>93</v>
      </c>
      <c r="H2" s="207"/>
      <c r="I2" s="207"/>
    </row>
    <row r="3" spans="1:10" x14ac:dyDescent="0.3">
      <c r="A3" s="1" t="s">
        <v>4</v>
      </c>
      <c r="B3" s="207" t="s">
        <v>5</v>
      </c>
      <c r="C3" s="207"/>
      <c r="D3" s="207"/>
      <c r="E3" s="207"/>
      <c r="F3" s="207"/>
      <c r="G3" s="207" t="s">
        <v>41</v>
      </c>
      <c r="H3" s="207"/>
      <c r="I3" s="207"/>
    </row>
    <row r="4" spans="1:10" ht="16.2" x14ac:dyDescent="0.3">
      <c r="A4" s="1" t="s">
        <v>6</v>
      </c>
      <c r="B4" s="207" t="s">
        <v>213</v>
      </c>
      <c r="C4" s="207"/>
      <c r="D4" s="207"/>
      <c r="E4" s="207"/>
      <c r="F4" s="207"/>
      <c r="G4" s="207" t="s">
        <v>42</v>
      </c>
      <c r="H4" s="208"/>
      <c r="I4" s="208"/>
    </row>
    <row r="5" spans="1:10" x14ac:dyDescent="0.3">
      <c r="A5" s="1" t="s">
        <v>7</v>
      </c>
      <c r="B5" s="209" t="s">
        <v>8</v>
      </c>
      <c r="C5" s="209"/>
      <c r="D5" s="209"/>
      <c r="E5" s="209"/>
      <c r="F5" s="209"/>
      <c r="G5" s="209" t="s">
        <v>8</v>
      </c>
      <c r="H5" s="206"/>
      <c r="I5" s="206"/>
    </row>
    <row r="6" spans="1:10" x14ac:dyDescent="0.3">
      <c r="A6" s="3" t="s">
        <v>9</v>
      </c>
      <c r="B6" s="87">
        <v>1100</v>
      </c>
      <c r="C6" s="87">
        <v>1100</v>
      </c>
      <c r="D6" s="87">
        <v>1100</v>
      </c>
      <c r="E6" s="87">
        <v>1100</v>
      </c>
      <c r="F6" s="87">
        <v>1100</v>
      </c>
      <c r="G6" s="87">
        <v>1100</v>
      </c>
      <c r="H6" s="87">
        <v>1100</v>
      </c>
      <c r="I6" s="87">
        <v>1100</v>
      </c>
    </row>
    <row r="7" spans="1:10" x14ac:dyDescent="0.3">
      <c r="A7" s="3" t="s">
        <v>10</v>
      </c>
      <c r="B7" s="87" t="s">
        <v>11</v>
      </c>
      <c r="C7" s="87" t="s">
        <v>11</v>
      </c>
      <c r="D7" s="87" t="s">
        <v>11</v>
      </c>
      <c r="E7" s="87" t="s">
        <v>11</v>
      </c>
      <c r="F7" s="87" t="s">
        <v>11</v>
      </c>
      <c r="G7" s="87" t="s">
        <v>11</v>
      </c>
      <c r="H7" s="87" t="s">
        <v>11</v>
      </c>
      <c r="I7" s="87" t="s">
        <v>11</v>
      </c>
    </row>
    <row r="8" spans="1:10" x14ac:dyDescent="0.3">
      <c r="A8" s="1"/>
      <c r="B8" s="87" t="s">
        <v>12</v>
      </c>
      <c r="C8" s="87" t="s">
        <v>13</v>
      </c>
      <c r="D8" s="87" t="s">
        <v>14</v>
      </c>
      <c r="E8" s="87" t="s">
        <v>15</v>
      </c>
      <c r="F8" s="87" t="s">
        <v>16</v>
      </c>
      <c r="G8" s="87" t="s">
        <v>12</v>
      </c>
      <c r="H8" s="87" t="s">
        <v>13</v>
      </c>
      <c r="I8" s="87" t="s">
        <v>14</v>
      </c>
    </row>
    <row r="9" spans="1:10" x14ac:dyDescent="0.3">
      <c r="A9" s="5" t="s">
        <v>17</v>
      </c>
      <c r="B9" s="20">
        <v>72044910</v>
      </c>
      <c r="C9" s="20">
        <v>72044910</v>
      </c>
      <c r="D9" s="20">
        <v>72044910</v>
      </c>
      <c r="E9" s="20">
        <v>72044910</v>
      </c>
      <c r="F9" s="20">
        <v>72044910</v>
      </c>
      <c r="G9" s="20">
        <v>72044910</v>
      </c>
      <c r="H9" s="20">
        <v>72044910</v>
      </c>
      <c r="I9" s="20">
        <v>72044910</v>
      </c>
    </row>
    <row r="10" spans="1:10" x14ac:dyDescent="0.3">
      <c r="A10" s="1" t="s">
        <v>18</v>
      </c>
      <c r="B10" s="87">
        <v>1700000000</v>
      </c>
      <c r="C10" s="87">
        <v>1700000005</v>
      </c>
      <c r="D10" s="87">
        <v>1700000008</v>
      </c>
      <c r="E10" s="87">
        <v>1700000012</v>
      </c>
      <c r="F10" s="87">
        <v>1700000013</v>
      </c>
      <c r="G10" s="87">
        <v>1700000005</v>
      </c>
      <c r="H10" s="87">
        <v>1700000012</v>
      </c>
      <c r="I10" s="87">
        <v>1700000013</v>
      </c>
    </row>
    <row r="11" spans="1:10" ht="46.8" x14ac:dyDescent="0.3">
      <c r="A11" s="1" t="s">
        <v>19</v>
      </c>
      <c r="B11" s="87" t="s">
        <v>57</v>
      </c>
      <c r="C11" s="87" t="s">
        <v>58</v>
      </c>
      <c r="D11" s="87" t="s">
        <v>155</v>
      </c>
      <c r="E11" s="87" t="s">
        <v>160</v>
      </c>
      <c r="F11" s="87" t="s">
        <v>156</v>
      </c>
      <c r="G11" s="87" t="s">
        <v>58</v>
      </c>
      <c r="H11" s="87" t="s">
        <v>160</v>
      </c>
      <c r="I11" s="87" t="s">
        <v>156</v>
      </c>
    </row>
    <row r="12" spans="1:10" x14ac:dyDescent="0.3">
      <c r="A12" s="1" t="s">
        <v>20</v>
      </c>
      <c r="B12" s="7">
        <v>184.99299999999999</v>
      </c>
      <c r="C12" s="7">
        <v>847.32899999999995</v>
      </c>
      <c r="D12" s="7">
        <v>473.33600000000001</v>
      </c>
      <c r="E12" s="7">
        <v>197.035</v>
      </c>
      <c r="F12" s="7">
        <v>270.93700000000001</v>
      </c>
      <c r="G12" s="7">
        <v>42.021999999999998</v>
      </c>
      <c r="H12" s="7">
        <v>24.029</v>
      </c>
      <c r="I12" s="7">
        <v>32.991</v>
      </c>
      <c r="J12" s="16">
        <f>SUM(B12:I12)</f>
        <v>2072.672</v>
      </c>
    </row>
    <row r="13" spans="1:10" x14ac:dyDescent="0.3">
      <c r="A13" s="1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120000</v>
      </c>
      <c r="H13" s="97">
        <v>120000</v>
      </c>
      <c r="I13" s="97">
        <v>120000</v>
      </c>
    </row>
    <row r="14" spans="1:10" x14ac:dyDescent="0.3">
      <c r="A14" s="1" t="s">
        <v>22</v>
      </c>
      <c r="B14" s="96">
        <f>B12*B13</f>
        <v>22199160</v>
      </c>
      <c r="C14" s="96">
        <f t="shared" ref="C14:I14" si="0">C12*C13</f>
        <v>101679480</v>
      </c>
      <c r="D14" s="96">
        <f t="shared" si="0"/>
        <v>56800320</v>
      </c>
      <c r="E14" s="96">
        <f t="shared" si="0"/>
        <v>23644200</v>
      </c>
      <c r="F14" s="96">
        <f t="shared" si="0"/>
        <v>32512440</v>
      </c>
      <c r="G14" s="96">
        <f t="shared" si="0"/>
        <v>5042640</v>
      </c>
      <c r="H14" s="96">
        <f t="shared" si="0"/>
        <v>2883480</v>
      </c>
      <c r="I14" s="96">
        <f t="shared" si="0"/>
        <v>3958920</v>
      </c>
    </row>
    <row r="15" spans="1:10" x14ac:dyDescent="0.3">
      <c r="A15" s="1"/>
      <c r="B15" s="205">
        <f>SUM(B14:F14)</f>
        <v>236835600</v>
      </c>
      <c r="C15" s="205"/>
      <c r="D15" s="205"/>
      <c r="E15" s="205"/>
      <c r="F15" s="205"/>
      <c r="G15" s="205">
        <f>SUM(G14:I14)</f>
        <v>11885040</v>
      </c>
      <c r="H15" s="205"/>
      <c r="I15" s="205"/>
    </row>
    <row r="16" spans="1:10" x14ac:dyDescent="0.3">
      <c r="A16" s="1" t="s">
        <v>23</v>
      </c>
      <c r="B16" s="205">
        <f>SUM(B15:I15)</f>
        <v>248720640</v>
      </c>
      <c r="C16" s="205"/>
      <c r="D16" s="205"/>
      <c r="E16" s="205"/>
      <c r="F16" s="205"/>
      <c r="G16" s="205"/>
      <c r="H16" s="205"/>
      <c r="I16" s="205"/>
    </row>
    <row r="17" spans="1:9" hidden="1" x14ac:dyDescent="0.3">
      <c r="A17" s="8"/>
      <c r="B17" s="9"/>
      <c r="C17" s="9"/>
      <c r="D17" s="9"/>
      <c r="E17" s="9"/>
      <c r="F17" s="9"/>
      <c r="G17" s="12"/>
      <c r="H17" s="12"/>
      <c r="I17" s="12"/>
    </row>
    <row r="18" spans="1:9" hidden="1" x14ac:dyDescent="0.3">
      <c r="A18" s="10" t="s">
        <v>24</v>
      </c>
      <c r="B18" s="9" t="s">
        <v>25</v>
      </c>
      <c r="C18" s="9" t="s">
        <v>26</v>
      </c>
      <c r="D18" s="9" t="s">
        <v>26</v>
      </c>
      <c r="E18" s="9" t="s">
        <v>26</v>
      </c>
      <c r="F18" s="9" t="s">
        <v>26</v>
      </c>
      <c r="G18" s="9" t="s">
        <v>25</v>
      </c>
      <c r="H18" s="9" t="s">
        <v>25</v>
      </c>
      <c r="I18" s="9" t="s">
        <v>25</v>
      </c>
    </row>
    <row r="19" spans="1:9" ht="31.2" hidden="1" x14ac:dyDescent="0.3">
      <c r="A19" s="10" t="s">
        <v>27</v>
      </c>
      <c r="B19" s="9" t="s">
        <v>25</v>
      </c>
      <c r="C19" s="9" t="s">
        <v>25</v>
      </c>
      <c r="D19" s="9" t="s">
        <v>25</v>
      </c>
      <c r="E19" s="9" t="s">
        <v>25</v>
      </c>
      <c r="F19" s="9" t="s">
        <v>25</v>
      </c>
      <c r="G19" s="9" t="s">
        <v>25</v>
      </c>
      <c r="H19" s="9" t="s">
        <v>25</v>
      </c>
      <c r="I19" s="9" t="s">
        <v>25</v>
      </c>
    </row>
    <row r="20" spans="1:9" ht="31.2" hidden="1" x14ac:dyDescent="0.3">
      <c r="A20" s="10" t="s">
        <v>28</v>
      </c>
      <c r="B20" s="9" t="s">
        <v>25</v>
      </c>
      <c r="C20" s="9" t="s">
        <v>25</v>
      </c>
      <c r="D20" s="9" t="s">
        <v>25</v>
      </c>
      <c r="E20" s="9" t="s">
        <v>25</v>
      </c>
      <c r="F20" s="9" t="s">
        <v>25</v>
      </c>
      <c r="G20" s="9" t="s">
        <v>25</v>
      </c>
      <c r="H20" s="9" t="s">
        <v>25</v>
      </c>
      <c r="I20" s="9" t="s">
        <v>25</v>
      </c>
    </row>
    <row r="21" spans="1:9" hidden="1" x14ac:dyDescent="0.3">
      <c r="A21" s="10" t="s">
        <v>29</v>
      </c>
      <c r="B21" s="9" t="s">
        <v>30</v>
      </c>
      <c r="C21" s="9" t="s">
        <v>30</v>
      </c>
      <c r="D21" s="9" t="s">
        <v>30</v>
      </c>
      <c r="E21" s="9" t="s">
        <v>30</v>
      </c>
      <c r="F21" s="9" t="s">
        <v>30</v>
      </c>
      <c r="G21" s="9" t="s">
        <v>30</v>
      </c>
      <c r="H21" s="9" t="s">
        <v>30</v>
      </c>
      <c r="I21" s="9" t="s">
        <v>30</v>
      </c>
    </row>
    <row r="22" spans="1:9" ht="31.2" hidden="1" x14ac:dyDescent="0.3">
      <c r="A22" s="10" t="s">
        <v>31</v>
      </c>
      <c r="B22" s="11" t="s">
        <v>32</v>
      </c>
      <c r="C22" s="11" t="s">
        <v>32</v>
      </c>
      <c r="D22" s="11" t="s">
        <v>32</v>
      </c>
      <c r="E22" s="11" t="s">
        <v>32</v>
      </c>
      <c r="F22" s="11" t="s">
        <v>32</v>
      </c>
      <c r="G22" s="9" t="s">
        <v>43</v>
      </c>
      <c r="H22" s="9" t="s">
        <v>43</v>
      </c>
      <c r="I22" s="9" t="s">
        <v>43</v>
      </c>
    </row>
    <row r="23" spans="1:9" ht="31.2" hidden="1" x14ac:dyDescent="0.3">
      <c r="A23" s="10" t="s">
        <v>33</v>
      </c>
      <c r="B23" s="9" t="s">
        <v>34</v>
      </c>
      <c r="C23" s="9" t="s">
        <v>35</v>
      </c>
      <c r="D23" s="9" t="s">
        <v>35</v>
      </c>
      <c r="E23" s="9" t="s">
        <v>35</v>
      </c>
      <c r="F23" s="9" t="s">
        <v>35</v>
      </c>
      <c r="G23" s="9" t="s">
        <v>34</v>
      </c>
      <c r="H23" s="9" t="s">
        <v>34</v>
      </c>
      <c r="I23" s="9" t="s">
        <v>34</v>
      </c>
    </row>
    <row r="24" spans="1:9" ht="31.2" hidden="1" x14ac:dyDescent="0.3">
      <c r="A24" s="10" t="s">
        <v>36</v>
      </c>
      <c r="B24" s="9" t="s">
        <v>34</v>
      </c>
      <c r="C24" s="9" t="s">
        <v>26</v>
      </c>
      <c r="D24" s="9" t="s">
        <v>26</v>
      </c>
      <c r="E24" s="9" t="s">
        <v>26</v>
      </c>
      <c r="F24" s="9" t="s">
        <v>26</v>
      </c>
      <c r="G24" s="9" t="s">
        <v>34</v>
      </c>
      <c r="H24" s="9" t="s">
        <v>34</v>
      </c>
      <c r="I24" s="9" t="s">
        <v>34</v>
      </c>
    </row>
    <row r="25" spans="1:9" ht="31.2" hidden="1" x14ac:dyDescent="0.3">
      <c r="A25" s="10" t="s">
        <v>37</v>
      </c>
      <c r="B25" s="9"/>
      <c r="C25" s="9"/>
      <c r="D25" s="9"/>
      <c r="E25" s="9"/>
      <c r="F25" s="9"/>
      <c r="G25" s="9"/>
      <c r="H25" s="9"/>
      <c r="I25" s="9"/>
    </row>
    <row r="26" spans="1:9" hidden="1" x14ac:dyDescent="0.3">
      <c r="A26" s="10" t="s">
        <v>38</v>
      </c>
      <c r="B26" s="9" t="s">
        <v>39</v>
      </c>
      <c r="C26" s="9" t="s">
        <v>39</v>
      </c>
      <c r="D26" s="9" t="s">
        <v>39</v>
      </c>
      <c r="E26" s="9" t="s">
        <v>39</v>
      </c>
      <c r="F26" s="9" t="s">
        <v>39</v>
      </c>
      <c r="G26" s="9" t="s">
        <v>39</v>
      </c>
      <c r="H26" s="9" t="s">
        <v>39</v>
      </c>
      <c r="I26" s="9" t="s">
        <v>39</v>
      </c>
    </row>
  </sheetData>
  <mergeCells count="13">
    <mergeCell ref="B16:I16"/>
    <mergeCell ref="G1:I1"/>
    <mergeCell ref="G2:I2"/>
    <mergeCell ref="G3:I3"/>
    <mergeCell ref="G4:I4"/>
    <mergeCell ref="G5:I5"/>
    <mergeCell ref="B1:F1"/>
    <mergeCell ref="B2:F2"/>
    <mergeCell ref="B3:F3"/>
    <mergeCell ref="B4:F4"/>
    <mergeCell ref="B5:F5"/>
    <mergeCell ref="B15:F15"/>
    <mergeCell ref="G15:I15"/>
  </mergeCells>
  <hyperlinks>
    <hyperlink ref="B5" r:id="rId1"/>
    <hyperlink ref="G5" r:id="rId2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zoomScaleNormal="100" workbookViewId="0">
      <selection activeCell="B15" sqref="B15:H15"/>
    </sheetView>
  </sheetViews>
  <sheetFormatPr defaultColWidth="31.6640625" defaultRowHeight="15.6" x14ac:dyDescent="0.3"/>
  <cols>
    <col min="1" max="1" width="31.6640625" style="2"/>
    <col min="2" max="3" width="25.6640625" style="2" customWidth="1"/>
    <col min="4" max="4" width="26.6640625" style="2" customWidth="1"/>
    <col min="5" max="8" width="25.6640625" style="2" customWidth="1"/>
    <col min="9" max="9" width="26.88671875" style="2" customWidth="1"/>
    <col min="10" max="10" width="25.6640625" style="2" customWidth="1"/>
    <col min="11" max="16384" width="31.6640625" style="2"/>
  </cols>
  <sheetData>
    <row r="1" spans="1:11" ht="15.6" customHeight="1" x14ac:dyDescent="0.3">
      <c r="A1" s="1" t="s">
        <v>0</v>
      </c>
      <c r="B1" s="206" t="s">
        <v>44</v>
      </c>
      <c r="C1" s="206"/>
      <c r="D1" s="206"/>
      <c r="E1" s="206"/>
      <c r="F1" s="206"/>
      <c r="G1" s="206"/>
      <c r="H1" s="206"/>
      <c r="I1" s="206" t="s">
        <v>44</v>
      </c>
      <c r="J1" s="206"/>
    </row>
    <row r="2" spans="1:11" ht="31.2" x14ac:dyDescent="0.3">
      <c r="A2" s="1" t="s">
        <v>2</v>
      </c>
      <c r="B2" s="207" t="s">
        <v>45</v>
      </c>
      <c r="C2" s="207"/>
      <c r="D2" s="207"/>
      <c r="E2" s="207"/>
      <c r="F2" s="207"/>
      <c r="G2" s="207"/>
      <c r="H2" s="207"/>
      <c r="I2" s="208" t="s">
        <v>64</v>
      </c>
      <c r="J2" s="208"/>
    </row>
    <row r="3" spans="1:11" ht="16.2" x14ac:dyDescent="0.3">
      <c r="A3" s="1" t="s">
        <v>4</v>
      </c>
      <c r="B3" s="207" t="s">
        <v>46</v>
      </c>
      <c r="C3" s="207"/>
      <c r="D3" s="207"/>
      <c r="E3" s="207"/>
      <c r="F3" s="207"/>
      <c r="G3" s="207"/>
      <c r="H3" s="207"/>
      <c r="I3" s="208" t="s">
        <v>46</v>
      </c>
      <c r="J3" s="208"/>
    </row>
    <row r="4" spans="1:11" ht="16.2" x14ac:dyDescent="0.3">
      <c r="A4" s="1" t="s">
        <v>6</v>
      </c>
      <c r="B4" s="207" t="s">
        <v>47</v>
      </c>
      <c r="C4" s="207"/>
      <c r="D4" s="207"/>
      <c r="E4" s="207"/>
      <c r="F4" s="207"/>
      <c r="G4" s="207"/>
      <c r="H4" s="207"/>
      <c r="I4" s="208" t="s">
        <v>47</v>
      </c>
      <c r="J4" s="208"/>
    </row>
    <row r="5" spans="1:11" x14ac:dyDescent="0.3">
      <c r="A5" s="1" t="s">
        <v>7</v>
      </c>
      <c r="B5" s="209" t="s">
        <v>48</v>
      </c>
      <c r="C5" s="209"/>
      <c r="D5" s="209"/>
      <c r="E5" s="209"/>
      <c r="F5" s="209"/>
      <c r="G5" s="209"/>
      <c r="H5" s="209"/>
      <c r="I5" s="209" t="s">
        <v>48</v>
      </c>
      <c r="J5" s="209"/>
    </row>
    <row r="6" spans="1:11" x14ac:dyDescent="0.3">
      <c r="A6" s="3" t="s">
        <v>9</v>
      </c>
      <c r="B6" s="87">
        <v>1100</v>
      </c>
      <c r="C6" s="87">
        <v>1100</v>
      </c>
      <c r="D6" s="87">
        <v>1100</v>
      </c>
      <c r="E6" s="87">
        <v>1100</v>
      </c>
      <c r="F6" s="87">
        <v>1100</v>
      </c>
      <c r="G6" s="87">
        <v>1100</v>
      </c>
      <c r="H6" s="91">
        <v>1100</v>
      </c>
      <c r="I6" s="87">
        <v>1100</v>
      </c>
      <c r="J6" s="87">
        <v>1100</v>
      </c>
    </row>
    <row r="7" spans="1:11" x14ac:dyDescent="0.3">
      <c r="A7" s="3" t="s">
        <v>10</v>
      </c>
      <c r="B7" s="87" t="s">
        <v>49</v>
      </c>
      <c r="C7" s="87" t="s">
        <v>49</v>
      </c>
      <c r="D7" s="87" t="s">
        <v>49</v>
      </c>
      <c r="E7" s="87" t="s">
        <v>49</v>
      </c>
      <c r="F7" s="87" t="s">
        <v>49</v>
      </c>
      <c r="G7" s="87" t="s">
        <v>49</v>
      </c>
      <c r="H7" s="91" t="s">
        <v>50</v>
      </c>
      <c r="I7" s="87" t="s">
        <v>49</v>
      </c>
      <c r="J7" s="87" t="s">
        <v>49</v>
      </c>
    </row>
    <row r="8" spans="1:11" x14ac:dyDescent="0.3">
      <c r="A8" s="1"/>
      <c r="B8" s="87" t="s">
        <v>12</v>
      </c>
      <c r="C8" s="87" t="s">
        <v>13</v>
      </c>
      <c r="D8" s="87" t="s">
        <v>14</v>
      </c>
      <c r="E8" s="87" t="s">
        <v>15</v>
      </c>
      <c r="F8" s="87" t="s">
        <v>16</v>
      </c>
      <c r="G8" s="87" t="s">
        <v>51</v>
      </c>
      <c r="H8" s="91" t="s">
        <v>52</v>
      </c>
      <c r="I8" s="87" t="s">
        <v>12</v>
      </c>
      <c r="J8" s="91" t="s">
        <v>13</v>
      </c>
    </row>
    <row r="9" spans="1:11" x14ac:dyDescent="0.3">
      <c r="A9" s="13" t="s">
        <v>17</v>
      </c>
      <c r="B9" s="20">
        <v>72044910</v>
      </c>
      <c r="C9" s="20">
        <v>72044910</v>
      </c>
      <c r="D9" s="20">
        <v>72044910</v>
      </c>
      <c r="E9" s="20">
        <v>72044910</v>
      </c>
      <c r="F9" s="20">
        <v>72044910</v>
      </c>
      <c r="G9" s="20">
        <v>72044910</v>
      </c>
      <c r="H9" s="20">
        <v>72044910</v>
      </c>
      <c r="I9" s="20">
        <v>72044910</v>
      </c>
      <c r="J9" s="20">
        <v>72044910</v>
      </c>
    </row>
    <row r="10" spans="1:11" x14ac:dyDescent="0.3">
      <c r="A10" s="1" t="s">
        <v>18</v>
      </c>
      <c r="B10" s="87">
        <v>1700000000</v>
      </c>
      <c r="C10" s="91" t="s">
        <v>53</v>
      </c>
      <c r="D10" s="65">
        <v>1700000005</v>
      </c>
      <c r="E10" s="91" t="s">
        <v>54</v>
      </c>
      <c r="F10" s="91" t="s">
        <v>55</v>
      </c>
      <c r="G10" s="91" t="s">
        <v>56</v>
      </c>
      <c r="H10" s="91">
        <v>1700000012</v>
      </c>
      <c r="I10" s="31">
        <v>1700000005</v>
      </c>
      <c r="J10" s="91">
        <v>1700000008</v>
      </c>
    </row>
    <row r="11" spans="1:11" ht="46.8" x14ac:dyDescent="0.3">
      <c r="A11" s="1" t="s">
        <v>19</v>
      </c>
      <c r="B11" s="14" t="s">
        <v>57</v>
      </c>
      <c r="C11" s="14" t="s">
        <v>155</v>
      </c>
      <c r="D11" s="14" t="s">
        <v>58</v>
      </c>
      <c r="E11" s="14" t="s">
        <v>159</v>
      </c>
      <c r="F11" s="14" t="s">
        <v>156</v>
      </c>
      <c r="G11" s="14" t="s">
        <v>60</v>
      </c>
      <c r="H11" s="14" t="s">
        <v>160</v>
      </c>
      <c r="I11" s="14" t="s">
        <v>58</v>
      </c>
      <c r="J11" s="14" t="s">
        <v>155</v>
      </c>
    </row>
    <row r="12" spans="1:11" x14ac:dyDescent="0.3">
      <c r="A12" s="1" t="s">
        <v>20</v>
      </c>
      <c r="B12" s="15">
        <v>225.03299999999999</v>
      </c>
      <c r="C12" s="15">
        <v>486.05500000000001</v>
      </c>
      <c r="D12" s="15">
        <v>10.882999999999999</v>
      </c>
      <c r="E12" s="15">
        <v>3.9590000000000001</v>
      </c>
      <c r="F12" s="15">
        <v>7.6829999999999998</v>
      </c>
      <c r="G12" s="15">
        <v>8.9999999999999998E-4</v>
      </c>
      <c r="H12" s="91">
        <v>2.399</v>
      </c>
      <c r="I12" s="15">
        <v>13.417</v>
      </c>
      <c r="J12" s="32">
        <v>66.073999999999998</v>
      </c>
      <c r="K12" s="16">
        <f>SUM(B12:J12)</f>
        <v>815.50389999999993</v>
      </c>
    </row>
    <row r="13" spans="1:11" x14ac:dyDescent="0.3">
      <c r="A13" s="1" t="s">
        <v>21</v>
      </c>
      <c r="B13" s="97">
        <v>120000</v>
      </c>
      <c r="C13" s="97">
        <v>120000</v>
      </c>
      <c r="D13" s="97">
        <v>120000</v>
      </c>
      <c r="E13" s="97">
        <v>120000</v>
      </c>
      <c r="F13" s="97">
        <v>120000</v>
      </c>
      <c r="G13" s="97">
        <v>110000</v>
      </c>
      <c r="H13" s="97">
        <v>120000</v>
      </c>
      <c r="I13" s="97">
        <v>120000</v>
      </c>
      <c r="J13" s="97">
        <v>120000</v>
      </c>
    </row>
    <row r="14" spans="1:11" x14ac:dyDescent="0.3">
      <c r="A14" s="1" t="s">
        <v>22</v>
      </c>
      <c r="B14" s="96">
        <f>B12*B13</f>
        <v>27003960</v>
      </c>
      <c r="C14" s="96">
        <f t="shared" ref="C14:J14" si="0">C12*C13</f>
        <v>58326600</v>
      </c>
      <c r="D14" s="96">
        <f t="shared" si="0"/>
        <v>1305960</v>
      </c>
      <c r="E14" s="96">
        <f t="shared" si="0"/>
        <v>475080</v>
      </c>
      <c r="F14" s="96">
        <f t="shared" si="0"/>
        <v>921960</v>
      </c>
      <c r="G14" s="96">
        <f t="shared" si="0"/>
        <v>99</v>
      </c>
      <c r="H14" s="96">
        <f t="shared" si="0"/>
        <v>287880</v>
      </c>
      <c r="I14" s="96">
        <f t="shared" si="0"/>
        <v>1610040</v>
      </c>
      <c r="J14" s="96">
        <f t="shared" si="0"/>
        <v>7928880</v>
      </c>
    </row>
    <row r="15" spans="1:11" x14ac:dyDescent="0.3">
      <c r="A15" s="1"/>
      <c r="B15" s="205">
        <f>SUM(B14:H14)</f>
        <v>88321539</v>
      </c>
      <c r="C15" s="205"/>
      <c r="D15" s="205"/>
      <c r="E15" s="205"/>
      <c r="F15" s="205"/>
      <c r="G15" s="205"/>
      <c r="H15" s="205"/>
      <c r="I15" s="205">
        <f>SUM(I14:J14)</f>
        <v>9538920</v>
      </c>
      <c r="J15" s="205"/>
    </row>
    <row r="16" spans="1:11" x14ac:dyDescent="0.3">
      <c r="A16" s="1" t="s">
        <v>23</v>
      </c>
      <c r="B16" s="205">
        <f>SUM(B15:J15)</f>
        <v>97860459</v>
      </c>
      <c r="C16" s="205"/>
      <c r="D16" s="205"/>
      <c r="E16" s="205"/>
      <c r="F16" s="205"/>
      <c r="G16" s="205"/>
      <c r="H16" s="205"/>
      <c r="I16" s="205"/>
      <c r="J16" s="205"/>
    </row>
    <row r="17" spans="1:10" hidden="1" x14ac:dyDescent="0.3">
      <c r="A17" s="17"/>
    </row>
    <row r="18" spans="1:10" hidden="1" x14ac:dyDescent="0.3">
      <c r="A18" s="6" t="s">
        <v>24</v>
      </c>
      <c r="B18" s="29" t="s">
        <v>25</v>
      </c>
      <c r="C18" s="29" t="s">
        <v>26</v>
      </c>
      <c r="D18" s="29" t="s">
        <v>34</v>
      </c>
      <c r="E18" s="29" t="s">
        <v>25</v>
      </c>
      <c r="F18" s="29" t="s">
        <v>26</v>
      </c>
      <c r="G18" s="29" t="s">
        <v>34</v>
      </c>
      <c r="I18" s="58" t="s">
        <v>25</v>
      </c>
      <c r="J18" s="58" t="s">
        <v>25</v>
      </c>
    </row>
    <row r="19" spans="1:10" ht="31.2" hidden="1" x14ac:dyDescent="0.3">
      <c r="A19" s="6" t="s">
        <v>27</v>
      </c>
      <c r="B19" s="29" t="s">
        <v>25</v>
      </c>
      <c r="C19" s="29" t="s">
        <v>25</v>
      </c>
      <c r="D19" s="29" t="s">
        <v>25</v>
      </c>
      <c r="E19" s="29" t="s">
        <v>25</v>
      </c>
      <c r="F19" s="29" t="s">
        <v>25</v>
      </c>
      <c r="G19" s="29" t="s">
        <v>25</v>
      </c>
      <c r="I19" s="58" t="s">
        <v>25</v>
      </c>
      <c r="J19" s="58" t="s">
        <v>25</v>
      </c>
    </row>
    <row r="20" spans="1:10" ht="31.2" hidden="1" x14ac:dyDescent="0.3">
      <c r="A20" s="6" t="s">
        <v>28</v>
      </c>
      <c r="B20" s="29" t="s">
        <v>25</v>
      </c>
      <c r="C20" s="29" t="s">
        <v>25</v>
      </c>
      <c r="D20" s="29" t="s">
        <v>25</v>
      </c>
      <c r="E20" s="29" t="s">
        <v>25</v>
      </c>
      <c r="F20" s="29" t="s">
        <v>25</v>
      </c>
      <c r="G20" s="29" t="s">
        <v>25</v>
      </c>
      <c r="I20" s="58" t="s">
        <v>25</v>
      </c>
      <c r="J20" s="58" t="s">
        <v>25</v>
      </c>
    </row>
    <row r="21" spans="1:10" hidden="1" x14ac:dyDescent="0.3">
      <c r="A21" s="6" t="s">
        <v>29</v>
      </c>
      <c r="B21" s="29" t="s">
        <v>61</v>
      </c>
      <c r="C21" s="29" t="s">
        <v>30</v>
      </c>
      <c r="D21" s="29" t="s">
        <v>62</v>
      </c>
      <c r="E21" s="29" t="s">
        <v>61</v>
      </c>
      <c r="F21" s="29" t="s">
        <v>30</v>
      </c>
      <c r="G21" s="29" t="s">
        <v>62</v>
      </c>
      <c r="I21" s="58" t="s">
        <v>30</v>
      </c>
      <c r="J21" s="58" t="s">
        <v>30</v>
      </c>
    </row>
    <row r="22" spans="1:10" ht="31.2" hidden="1" x14ac:dyDescent="0.3">
      <c r="A22" s="6" t="s">
        <v>31</v>
      </c>
      <c r="B22" s="14" t="s">
        <v>43</v>
      </c>
      <c r="C22" s="14" t="s">
        <v>43</v>
      </c>
      <c r="D22" s="14" t="s">
        <v>43</v>
      </c>
      <c r="E22" s="14" t="s">
        <v>43</v>
      </c>
      <c r="F22" s="14" t="s">
        <v>43</v>
      </c>
      <c r="G22" s="14" t="s">
        <v>43</v>
      </c>
      <c r="I22" s="58" t="s">
        <v>65</v>
      </c>
      <c r="J22" s="58" t="s">
        <v>65</v>
      </c>
    </row>
    <row r="23" spans="1:10" ht="31.2" hidden="1" x14ac:dyDescent="0.3">
      <c r="A23" s="6" t="s">
        <v>33</v>
      </c>
      <c r="B23" s="29" t="s">
        <v>34</v>
      </c>
      <c r="C23" s="29" t="s">
        <v>25</v>
      </c>
      <c r="D23" s="29" t="s">
        <v>34</v>
      </c>
      <c r="E23" s="29" t="s">
        <v>34</v>
      </c>
      <c r="F23" s="29" t="s">
        <v>25</v>
      </c>
      <c r="G23" s="29" t="s">
        <v>34</v>
      </c>
      <c r="I23" s="58" t="s">
        <v>34</v>
      </c>
      <c r="J23" s="58" t="s">
        <v>34</v>
      </c>
    </row>
    <row r="24" spans="1:10" ht="31.2" hidden="1" x14ac:dyDescent="0.3">
      <c r="A24" s="6" t="s">
        <v>36</v>
      </c>
      <c r="B24" s="29" t="s">
        <v>34</v>
      </c>
      <c r="C24" s="29" t="s">
        <v>34</v>
      </c>
      <c r="D24" s="29" t="s">
        <v>34</v>
      </c>
      <c r="E24" s="29" t="s">
        <v>34</v>
      </c>
      <c r="F24" s="29" t="s">
        <v>34</v>
      </c>
      <c r="G24" s="29" t="s">
        <v>34</v>
      </c>
      <c r="I24" s="58" t="s">
        <v>34</v>
      </c>
      <c r="J24" s="58" t="s">
        <v>34</v>
      </c>
    </row>
    <row r="25" spans="1:10" ht="31.2" hidden="1" x14ac:dyDescent="0.3">
      <c r="A25" s="6" t="s">
        <v>37</v>
      </c>
      <c r="B25" s="29"/>
      <c r="C25" s="29"/>
      <c r="D25" s="29"/>
      <c r="E25" s="29"/>
      <c r="F25" s="29"/>
      <c r="G25" s="29"/>
      <c r="I25" s="58"/>
      <c r="J25" s="58"/>
    </row>
    <row r="26" spans="1:10" hidden="1" x14ac:dyDescent="0.3">
      <c r="A26" s="6" t="s">
        <v>38</v>
      </c>
      <c r="B26" s="29" t="s">
        <v>63</v>
      </c>
      <c r="C26" s="29" t="s">
        <v>63</v>
      </c>
      <c r="D26" s="29" t="s">
        <v>63</v>
      </c>
      <c r="E26" s="29" t="s">
        <v>63</v>
      </c>
      <c r="F26" s="29" t="s">
        <v>63</v>
      </c>
      <c r="G26" s="29" t="s">
        <v>63</v>
      </c>
      <c r="I26" s="58" t="s">
        <v>63</v>
      </c>
      <c r="J26" s="58" t="s">
        <v>63</v>
      </c>
    </row>
    <row r="27" spans="1:10" hidden="1" x14ac:dyDescent="0.3">
      <c r="A27" s="6" t="s">
        <v>40</v>
      </c>
      <c r="B27" s="29"/>
      <c r="C27" s="29"/>
      <c r="D27" s="29"/>
      <c r="E27" s="29"/>
      <c r="F27" s="29"/>
      <c r="G27" s="29"/>
      <c r="I27" s="58"/>
      <c r="J27" s="58"/>
    </row>
    <row r="28" spans="1:10" x14ac:dyDescent="0.3">
      <c r="B28" s="18"/>
      <c r="C28" s="18"/>
      <c r="D28" s="18"/>
      <c r="E28" s="18"/>
      <c r="F28" s="18"/>
      <c r="G28" s="18"/>
    </row>
    <row r="29" spans="1:10" x14ac:dyDescent="0.3">
      <c r="B29" s="18"/>
      <c r="C29" s="18"/>
      <c r="D29" s="18"/>
      <c r="E29" s="18"/>
      <c r="F29" s="18"/>
      <c r="G29" s="18"/>
    </row>
  </sheetData>
  <mergeCells count="13">
    <mergeCell ref="B16:J16"/>
    <mergeCell ref="I1:J1"/>
    <mergeCell ref="I2:J2"/>
    <mergeCell ref="I3:J3"/>
    <mergeCell ref="I4:J4"/>
    <mergeCell ref="I5:J5"/>
    <mergeCell ref="B2:H2"/>
    <mergeCell ref="B3:H3"/>
    <mergeCell ref="B4:H4"/>
    <mergeCell ref="B5:H5"/>
    <mergeCell ref="B1:H1"/>
    <mergeCell ref="B15:H15"/>
    <mergeCell ref="I15:J15"/>
  </mergeCells>
  <hyperlinks>
    <hyperlink ref="B5" r:id="rId1"/>
    <hyperlink ref="I5" r:id="rId2"/>
  </hyperlinks>
  <pageMargins left="0.7" right="0.7" top="0.75" bottom="0.75" header="0.3" footer="0.3"/>
  <pageSetup paperSize="9" orientation="portrait" r:id="rId3"/>
  <ignoredErrors>
    <ignoredError sqref="C10: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Összesítő</vt:lpstr>
      <vt:lpstr>Összefoglaló</vt:lpstr>
      <vt:lpstr>Csomag 1 Istvántelek</vt:lpstr>
      <vt:lpstr>Csomag 2 Madridi út</vt:lpstr>
      <vt:lpstr>Csomag 2 Bp. Péceli út</vt:lpstr>
      <vt:lpstr>Csomag 3 Városföld</vt:lpstr>
      <vt:lpstr>Csomag 4 Gyöngyös</vt:lpstr>
      <vt:lpstr>Csomag 5 Hegyeshalom</vt:lpstr>
      <vt:lpstr>Csomag 6 Kisbér</vt:lpstr>
      <vt:lpstr>Csomag 7 Dombóvár</vt:lpstr>
      <vt:lpstr>Csomag 8 Somogyszob</vt:lpstr>
      <vt:lpstr>Csomag 9 Soroksár</vt:lpstr>
      <vt:lpstr>Csomag 10 Kiskunhalas</vt:lpstr>
      <vt:lpstr>Csomag 11 Kiskőrös</vt:lpstr>
      <vt:lpstr>Csomag 12 Nyékládháza</vt:lpstr>
      <vt:lpstr>Csomag 12 Sajószentpéter</vt:lpstr>
      <vt:lpstr>Csomag 13 Szombathely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 László Tamás (bogdalt)</dc:creator>
  <cp:lastModifiedBy>Orosz 2 Tamás (orosz2ta)</cp:lastModifiedBy>
  <dcterms:created xsi:type="dcterms:W3CDTF">2021-07-13T11:23:54Z</dcterms:created>
  <dcterms:modified xsi:type="dcterms:W3CDTF">2021-09-13T12:36:02Z</dcterms:modified>
</cp:coreProperties>
</file>